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1355" windowHeight="7215" activeTab="0"/>
  </bookViews>
  <sheets>
    <sheet name="2020 YATIRIM PROG. REVİZE ED." sheetId="1" r:id="rId1"/>
    <sheet name="2016 YILI HARC.2017 TEKLİF" sheetId="2" state="hidden" r:id="rId2"/>
  </sheets>
  <definedNames>
    <definedName name="_xlnm.Print_Titles" localSheetId="0">'2020 YATIRIM PROG. REVİZE ED.'!$1:$4</definedName>
  </definedNames>
  <calcPr fullCalcOnLoad="1"/>
</workbook>
</file>

<file path=xl/sharedStrings.xml><?xml version="1.0" encoding="utf-8"?>
<sst xmlns="http://schemas.openxmlformats.org/spreadsheetml/2006/main" count="304" uniqueCount="155">
  <si>
    <t>06.5.1.01</t>
  </si>
  <si>
    <t>GENEL TOPLAM</t>
  </si>
  <si>
    <t>PROJE ADI</t>
  </si>
  <si>
    <t>TOPLAM</t>
  </si>
  <si>
    <t>1997H031070</t>
  </si>
  <si>
    <t>ÇEŞİTLİ ÜNİTELERİN ETÜT PROJESİ</t>
  </si>
  <si>
    <t>2000H031620</t>
  </si>
  <si>
    <t>06.1</t>
  </si>
  <si>
    <t>06.2</t>
  </si>
  <si>
    <t>06.5</t>
  </si>
  <si>
    <t>06.3</t>
  </si>
  <si>
    <t>06.9</t>
  </si>
  <si>
    <t>TOPLAM ÖDENEK</t>
  </si>
  <si>
    <t>06.6</t>
  </si>
  <si>
    <t>KAMULAŞTIRMA</t>
  </si>
  <si>
    <t>06.4</t>
  </si>
  <si>
    <t>YENİ PROJE</t>
  </si>
  <si>
    <t>PROJE NO</t>
  </si>
  <si>
    <t>2008H035090</t>
  </si>
  <si>
    <t>DERSLİK VE MERKEZİ BİRİMLER PROJESİ</t>
  </si>
  <si>
    <t>09.4.1.00</t>
  </si>
  <si>
    <t>KURUMSAL KOD</t>
  </si>
  <si>
    <t>FONKSİYONEL KOD</t>
  </si>
  <si>
    <t>FİNANS TİPİ</t>
  </si>
  <si>
    <t>EKONOMİK KOD</t>
  </si>
  <si>
    <t>AÇIKLAMA</t>
  </si>
  <si>
    <t>MAMUL MAL ALIMLARI</t>
  </si>
  <si>
    <t>08.2.0.00</t>
  </si>
  <si>
    <t>09.6.0.04</t>
  </si>
  <si>
    <t>09.6.0.07</t>
  </si>
  <si>
    <t>GAYRİ MADDİ HAK ALIMLARI</t>
  </si>
  <si>
    <t>MENKUL SERMAYE ÜRETİM GİDERLERİ</t>
  </si>
  <si>
    <t>MENKUL MALLARIN BÜYÜK ONARIM GİDERLERİ</t>
  </si>
  <si>
    <t>38.10.02.11</t>
  </si>
  <si>
    <t>06.5.7.1</t>
  </si>
  <si>
    <t>HİMET BİNASI</t>
  </si>
  <si>
    <t>08.1.0.00</t>
  </si>
  <si>
    <t>06.5.7.2</t>
  </si>
  <si>
    <t>HİZMET TESİSLERİ</t>
  </si>
  <si>
    <t>PROJE GİDERLERİ</t>
  </si>
  <si>
    <t xml:space="preserve">MAMUL MAL ALIMLARI </t>
  </si>
  <si>
    <t>GAYRİMENKUL SERMAYE ÜRETİM GİDERLERİ</t>
  </si>
  <si>
    <t>KAMPÜS ALTYAPISI PROJESİ</t>
  </si>
  <si>
    <t>AÇIK VE KAPALI SPOR TESİSLERİ PROJESİ</t>
  </si>
  <si>
    <t>06.7</t>
  </si>
  <si>
    <t>GAYRİMENKUL BÜYÜK ONARIM GİDERLERİ</t>
  </si>
  <si>
    <t>GAYRİMENKUL ALIMLARI VE KAMULAŞTIRMASI</t>
  </si>
  <si>
    <t>09.8.8.00</t>
  </si>
  <si>
    <t>DİĞER SERMAYE GİDERLERİ</t>
  </si>
  <si>
    <t>38.10.09.04</t>
  </si>
  <si>
    <t>38.10.09.06</t>
  </si>
  <si>
    <t>38.10.09.07</t>
  </si>
  <si>
    <t>38.10.09.09</t>
  </si>
  <si>
    <t>38.10.09.01</t>
  </si>
  <si>
    <t>2011K121450</t>
  </si>
  <si>
    <t>MERKEZİ ARAŞTIRMA LABORATUARI PROJESİ</t>
  </si>
  <si>
    <t>2012H040230</t>
  </si>
  <si>
    <t>Toplam</t>
  </si>
  <si>
    <t>MUHTELİF İŞLER PROJESİ (idari Mali işl.)</t>
  </si>
  <si>
    <t>MUHTELİF İŞLER PROJESİ</t>
  </si>
  <si>
    <r>
      <t>AÇIK VE KAPALI SPOR TESİSLERİ</t>
    </r>
  </si>
  <si>
    <t>BÜYÜK ONARIM</t>
  </si>
  <si>
    <t>BİRİMLER</t>
  </si>
  <si>
    <t>İDARİ VE MALİ İŞLER</t>
  </si>
  <si>
    <t>KÜTÜPHANE</t>
  </si>
  <si>
    <t>MÜZE TEFRİŞATI PROJESİ</t>
  </si>
  <si>
    <t>YAPI İŞLERİ</t>
  </si>
  <si>
    <t>2014H050240</t>
  </si>
  <si>
    <t>BAŞLAMA BİTİŞ</t>
  </si>
  <si>
    <t>KAREKTERİSTİK</t>
  </si>
  <si>
    <t>Etüt Proje ve Muşavirlik</t>
  </si>
  <si>
    <t>BAP</t>
  </si>
  <si>
    <t xml:space="preserve"> </t>
  </si>
  <si>
    <t>SKS ÖZGELİR</t>
  </si>
  <si>
    <t>YAYIN ALIMLARI  (Kütüphane ve Dök.Dai.Bşklığı)</t>
  </si>
  <si>
    <t>Muhtelif+Yayın</t>
  </si>
  <si>
    <t>06.5.7.90</t>
  </si>
  <si>
    <t>BİN TL (000)</t>
  </si>
  <si>
    <t xml:space="preserve">YILDIZ TEKNİK ÜNİVERSİTESİ  YATIRIM PROJELERİNİN 2017-2019  YILI  TAVAN-KURUM  TEKLİFLERİ </t>
  </si>
  <si>
    <t>BÜTÇE KANUNU</t>
  </si>
  <si>
    <t>2017 YILI TEKLİF</t>
  </si>
  <si>
    <t>2018 YILI TEKLİF</t>
  </si>
  <si>
    <t>2019 YILI TEKLİF</t>
  </si>
  <si>
    <t>2014 BAŞLANGIÇ ÖDENEĞİ</t>
  </si>
  <si>
    <t>2015 BÜTÇE ÖDENEĞİ</t>
  </si>
  <si>
    <t>2016 BÜTÇE ÖDENEĞİ</t>
  </si>
  <si>
    <t xml:space="preserve">2017 KURUM  TEKLİFİ                      </t>
  </si>
  <si>
    <t>2017 TAVAN TEKLİFİ</t>
  </si>
  <si>
    <t>2017 İLAVE İHTİYAÇ</t>
  </si>
  <si>
    <t>2018 KURUM TEKLİFİ</t>
  </si>
  <si>
    <t>2018 TAVAN TEKLİFİ</t>
  </si>
  <si>
    <t>İLAVE İHTİYAÇ</t>
  </si>
  <si>
    <t>2019 KURUM TEKLİFİ</t>
  </si>
  <si>
    <t>2019 TAVAN TEKLİFİ</t>
  </si>
  <si>
    <t>GENEL TOPLAM(2015-2016-2017)</t>
  </si>
  <si>
    <t>2017-2017</t>
  </si>
  <si>
    <t>Mak.Teç.Bak.On.Bilg. Don.Yazl.Alt.Kut. Taşıt Alım</t>
  </si>
  <si>
    <t>YAYIN ALIMI</t>
  </si>
  <si>
    <t>Kütp Yayın Alımı</t>
  </si>
  <si>
    <t>2012-2019</t>
  </si>
  <si>
    <t>B.Onarım.Rest.Tad.  Tadilat  Tanzim- Teşhir  Mak.Teç.Alm.</t>
  </si>
  <si>
    <t>2014-2018</t>
  </si>
  <si>
    <t>Davutpaşa Kampusu Futbol Sahası Açık ve Kapalı Tribün ( 5.000 kişi kapasiteli) ve Hizmet Tesisleri  ( 2 Katlı 500 m2 )  yapılması</t>
  </si>
  <si>
    <r>
      <t>DERSLİK VE MERKEZİ BİRİMLER PROJESİ</t>
    </r>
    <r>
      <rPr>
        <b/>
        <sz val="12"/>
        <color indexed="60"/>
        <rFont val="Arial"/>
        <family val="2"/>
      </rPr>
      <t xml:space="preserve"> </t>
    </r>
  </si>
  <si>
    <t>1997-2019</t>
  </si>
  <si>
    <t>2000-2019</t>
  </si>
  <si>
    <t>Doğalgaz Dönüşümü Elektrik Hattı, Kampüs içi yol,Kanalizasyon  hattı, peyzaj,Su isate Hattı  telefon hattı,</t>
  </si>
  <si>
    <t>2008-2019</t>
  </si>
  <si>
    <t>B.On.+ Tad.+ Res.+ Dep. Güç İd. Yen.</t>
  </si>
  <si>
    <t>MERKEZİ ARAŞTIRMA LABORATUARI</t>
  </si>
  <si>
    <t>2011-2018</t>
  </si>
  <si>
    <t>İleri Araştırma Mak.Teç. İnşaat(6.000 m2)</t>
  </si>
  <si>
    <t>Mikro Otonom Hava Araçları (HUMA) Altyapı Projesi</t>
  </si>
  <si>
    <t>2017-2019</t>
  </si>
  <si>
    <t>İleri Araş+Mak.Teç.+Sarf+ Donanım</t>
  </si>
  <si>
    <t>GIDA GÜVENLİĞİ LABORATUARI ALT YAPISININ KURULMASI</t>
  </si>
  <si>
    <t>YTÜ Laboratuvar Kabiliyetleri ve Altyapısına Erişim Otomasyon Sistemi (YEK) Projesi</t>
  </si>
  <si>
    <t>2017-2018</t>
  </si>
  <si>
    <t>TEKNOLOJİK ARAŞ.PROJE İCMAL</t>
  </si>
  <si>
    <t>HARCANAN</t>
  </si>
  <si>
    <t>KALAN</t>
  </si>
  <si>
    <t>2016 ÖDENEK VE HARCAMA (OCAK-EYLÜL SONU HARC.)</t>
  </si>
  <si>
    <r>
      <rPr>
        <b/>
        <sz val="13"/>
        <color indexed="10"/>
        <rFont val="Arial Tur"/>
        <family val="0"/>
      </rPr>
      <t>*</t>
    </r>
    <r>
      <rPr>
        <b/>
        <sz val="13"/>
        <rFont val="Arial Tur"/>
        <family val="0"/>
      </rPr>
      <t xml:space="preserve">Davutpaşa Kampusu Rektörlük ve İdari Bina Yapım işi. (10.000 m²) Başlangıç 2017 - Bitiş 2018                                                                        </t>
    </r>
    <r>
      <rPr>
        <b/>
        <sz val="13"/>
        <color indexed="10"/>
        <rFont val="Arial Tur"/>
        <family val="0"/>
      </rPr>
      <t>*</t>
    </r>
    <r>
      <rPr>
        <b/>
        <sz val="13"/>
        <rFont val="Arial Tur"/>
        <family val="0"/>
      </rPr>
      <t xml:space="preserve">Makine Fakülte Binası Yapım işi. (40.000 m²) Başlangıç 2017 - Bitiş  2019                                                                             </t>
    </r>
    <r>
      <rPr>
        <b/>
        <sz val="13"/>
        <color indexed="10"/>
        <rFont val="Arial Tur"/>
        <family val="0"/>
      </rPr>
      <t>*</t>
    </r>
    <r>
      <rPr>
        <b/>
        <sz val="13"/>
        <rFont val="Arial Tur"/>
        <family val="0"/>
      </rPr>
      <t xml:space="preserve">Davutpaşa Kampusu Gemi İnşaat ve Denizcilik Fakültesi Binası Proje yapım  ( 30.000 m2)işi  Binası Başlangıç 2018 - Bitiş 2019                                                                       </t>
    </r>
  </si>
  <si>
    <t>DAVUTPAŞA KAMPÜSÜ MİSAFİRHANE BİNASI RESTORASYONU. PROJESİ                                                  ( Yapı İşleri Teknik Daire Baş.)</t>
  </si>
  <si>
    <t>a-Rektörlük İdari Bina Yönetim (24.000m2)</t>
  </si>
  <si>
    <t>09.4.1.01</t>
  </si>
  <si>
    <t xml:space="preserve">GAYRİMENKUL SERMAYE ÜRETİM GİDERLERİ ( Altyapı) </t>
  </si>
  <si>
    <t>2018K120820</t>
  </si>
  <si>
    <t>TARİHİ SU SARNICININ RESTORASYONU</t>
  </si>
  <si>
    <t>MUHTELİF İŞLER PROJESİ SKS ÖZGELİR</t>
  </si>
  <si>
    <t>TARİHİ SANCAK KÖŞKÜ RESTORASYONU</t>
  </si>
  <si>
    <t>TEKNOLOJİK ARAŞTIRMA SEKTÖRÜ</t>
  </si>
  <si>
    <t>EĞİTİM  YÜKSEKÖĞRETİM SEKTÖRÜ</t>
  </si>
  <si>
    <t>EĞİTİM  KÜLTÜR SEKTÖRÜ</t>
  </si>
  <si>
    <t>EĞİTİM - BEDEN EĞİTİMİ VE SPOR SEKTÖRÜ</t>
  </si>
  <si>
    <t>DKH - SOSYAL TEKNOLOJİK ARAŞTIRMA</t>
  </si>
  <si>
    <r>
      <rPr>
        <b/>
        <sz val="12"/>
        <color indexed="10"/>
        <rFont val="Arial Tur"/>
        <family val="0"/>
      </rPr>
      <t xml:space="preserve">2020 TASARI </t>
    </r>
    <r>
      <rPr>
        <b/>
        <sz val="12"/>
        <rFont val="Arial Tur"/>
        <family val="0"/>
      </rPr>
      <t>BAŞLANGIÇ ÖDENEĞİ</t>
    </r>
  </si>
  <si>
    <t>EĞİTİM SEKTÖRÜ YÜKSEKÖĞRETİM -KÜLTÜR-SPOR</t>
  </si>
  <si>
    <t>2020H03-151766</t>
  </si>
  <si>
    <t>2020H03-152024</t>
  </si>
  <si>
    <t>2020H03-152028</t>
  </si>
  <si>
    <t>2020H03-152017</t>
  </si>
  <si>
    <t>2020H03-152020</t>
  </si>
  <si>
    <t>2020H105-152117</t>
  </si>
  <si>
    <t>2017H04-3594</t>
  </si>
  <si>
    <t>2019H04-86515</t>
  </si>
  <si>
    <t>YILDIZ TEKNİK  ÜNİVERSİTESİ</t>
  </si>
  <si>
    <t xml:space="preserve"> 2020  MALİ YILI  YATIRIM PROGRAMINA GÖRE  REVİZE EDİLMİŞ YATIRIM  ÖDENEKLERİ  TABLOSU</t>
  </si>
  <si>
    <t xml:space="preserve">SERBEST ÖDENEK </t>
  </si>
  <si>
    <r>
      <rPr>
        <b/>
        <sz val="12"/>
        <color indexed="10"/>
        <rFont val="Arial Tur"/>
        <family val="0"/>
      </rPr>
      <t>2020 YATIRIM PROGRAMI</t>
    </r>
    <r>
      <rPr>
        <b/>
        <sz val="12"/>
        <rFont val="Arial Tur"/>
        <family val="0"/>
      </rPr>
      <t xml:space="preserve">                 REVİZE  EDİLEN </t>
    </r>
  </si>
  <si>
    <r>
      <t>DERSLİK VE MERKEZİ BİRİMLER PROJESİ</t>
    </r>
    <r>
      <rPr>
        <b/>
        <sz val="13"/>
        <color indexed="12"/>
        <rFont val="Calibri"/>
        <family val="2"/>
      </rPr>
      <t xml:space="preserve">  </t>
    </r>
  </si>
  <si>
    <r>
      <t>BÜYÜK ONARIM. PROJESİ</t>
    </r>
    <r>
      <rPr>
        <b/>
        <sz val="13"/>
        <color indexed="10"/>
        <rFont val="Calibri"/>
        <family val="2"/>
      </rPr>
      <t xml:space="preserve"> Yapı İşleri</t>
    </r>
  </si>
  <si>
    <r>
      <rPr>
        <b/>
        <sz val="13"/>
        <color indexed="10"/>
        <rFont val="Calibri"/>
        <family val="2"/>
      </rPr>
      <t xml:space="preserve">HİDRODİNAMİK ARAŞTIRMA LABORATUVARI </t>
    </r>
    <r>
      <rPr>
        <b/>
        <sz val="13"/>
        <rFont val="Calibri"/>
        <family val="2"/>
      </rPr>
      <t>( B.onarımmak.Teç.bak.On.mak.teç.teknolojik Araş.)</t>
    </r>
  </si>
  <si>
    <r>
      <rPr>
        <b/>
        <sz val="13"/>
        <color indexed="10"/>
        <rFont val="Arial Tur"/>
        <family val="0"/>
      </rPr>
      <t xml:space="preserve">2020 TASARI </t>
    </r>
    <r>
      <rPr>
        <b/>
        <sz val="13"/>
        <rFont val="Arial Tur"/>
        <family val="0"/>
      </rPr>
      <t>BAŞLANGIÇ ÖDENEĞİ</t>
    </r>
  </si>
  <si>
    <r>
      <rPr>
        <b/>
        <sz val="13"/>
        <color indexed="10"/>
        <rFont val="Arial Tur"/>
        <family val="0"/>
      </rPr>
      <t>2020 YATIRIM PROGRAMI</t>
    </r>
    <r>
      <rPr>
        <b/>
        <sz val="13"/>
        <rFont val="Arial Tur"/>
        <family val="0"/>
      </rPr>
      <t xml:space="preserve">                 REVİZE  EDİLEN </t>
    </r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</si>
</sst>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%00"/>
  </numFmts>
  <fonts count="79">
    <font>
      <sz val="10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0"/>
      <color indexed="10"/>
      <name val="Arial Tur"/>
      <family val="0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sz val="13"/>
      <color indexed="12"/>
      <name val="Calibri"/>
      <family val="2"/>
    </font>
    <font>
      <b/>
      <sz val="14"/>
      <color indexed="10"/>
      <name val="Arial Tu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12"/>
      <name val="Verdana"/>
      <family val="2"/>
    </font>
    <font>
      <b/>
      <i/>
      <sz val="12"/>
      <color indexed="8"/>
      <name val="Calibri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3"/>
      <name val="Arial Tur"/>
      <family val="0"/>
    </font>
    <font>
      <b/>
      <sz val="13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b/>
      <sz val="18"/>
      <color indexed="12"/>
      <name val="Arial Tur"/>
      <family val="0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3"/>
      <color indexed="8"/>
      <name val="Calibri"/>
      <family val="2"/>
    </font>
    <font>
      <sz val="13"/>
      <name val="Arial Tur"/>
      <family val="0"/>
    </font>
    <font>
      <b/>
      <sz val="13"/>
      <color indexed="12"/>
      <name val="Arial Tur"/>
      <family val="0"/>
    </font>
    <font>
      <b/>
      <sz val="13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Arial Tur"/>
      <family val="0"/>
    </font>
    <font>
      <b/>
      <sz val="13"/>
      <color rgb="FF0000FF"/>
      <name val="Calibri"/>
      <family val="2"/>
    </font>
    <font>
      <b/>
      <sz val="13"/>
      <color rgb="FFFF0000"/>
      <name val="Calibri"/>
      <family val="2"/>
    </font>
    <font>
      <b/>
      <sz val="13"/>
      <color rgb="FF0D04BC"/>
      <name val="Calibri"/>
      <family val="2"/>
    </font>
    <font>
      <b/>
      <sz val="13"/>
      <color rgb="FF0000FF"/>
      <name val="Arial Tur"/>
      <family val="0"/>
    </font>
    <font>
      <b/>
      <sz val="13"/>
      <color rgb="FFBC1AB4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EFCB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/>
    </xf>
    <xf numFmtId="0" fontId="5" fillId="38" borderId="14" xfId="0" applyFont="1" applyFill="1" applyBorder="1" applyAlignment="1">
      <alignment horizontal="center" vertical="center" wrapText="1"/>
    </xf>
    <xf numFmtId="4" fontId="16" fillId="38" borderId="15" xfId="0" applyNumberFormat="1" applyFont="1" applyFill="1" applyBorder="1" applyAlignment="1">
      <alignment horizontal="center" vertical="center" wrapText="1"/>
    </xf>
    <xf numFmtId="4" fontId="16" fillId="38" borderId="16" xfId="0" applyNumberFormat="1" applyFont="1" applyFill="1" applyBorder="1" applyAlignment="1">
      <alignment horizontal="center" vertical="center" wrapText="1"/>
    </xf>
    <xf numFmtId="4" fontId="16" fillId="38" borderId="12" xfId="0" applyNumberFormat="1" applyFont="1" applyFill="1" applyBorder="1" applyAlignment="1">
      <alignment horizontal="center" vertical="center" wrapText="1"/>
    </xf>
    <xf numFmtId="4" fontId="16" fillId="38" borderId="11" xfId="0" applyNumberFormat="1" applyFont="1" applyFill="1" applyBorder="1" applyAlignment="1">
      <alignment horizontal="center" vertical="center" wrapText="1"/>
    </xf>
    <xf numFmtId="4" fontId="16" fillId="38" borderId="17" xfId="0" applyNumberFormat="1" applyFont="1" applyFill="1" applyBorder="1" applyAlignment="1">
      <alignment horizontal="center" vertical="center" wrapText="1"/>
    </xf>
    <xf numFmtId="4" fontId="6" fillId="38" borderId="19" xfId="0" applyNumberFormat="1" applyFont="1" applyFill="1" applyBorder="1" applyAlignment="1">
      <alignment horizontal="right"/>
    </xf>
    <xf numFmtId="0" fontId="16" fillId="0" borderId="20" xfId="0" applyFont="1" applyBorder="1" applyAlignment="1">
      <alignment horizontal="left" wrapText="1"/>
    </xf>
    <xf numFmtId="4" fontId="6" fillId="0" borderId="21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17" fillId="0" borderId="27" xfId="0" applyFont="1" applyBorder="1" applyAlignment="1">
      <alignment horizontal="left" wrapText="1"/>
    </xf>
    <xf numFmtId="4" fontId="17" fillId="0" borderId="28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6" fillId="0" borderId="16" xfId="0" applyFont="1" applyBorder="1" applyAlignment="1">
      <alignment vertical="center" wrapText="1"/>
    </xf>
    <xf numFmtId="0" fontId="16" fillId="0" borderId="18" xfId="0" applyFont="1" applyBorder="1" applyAlignment="1">
      <alignment horizontal="left" wrapText="1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39" borderId="10" xfId="0" applyFont="1" applyFill="1" applyBorder="1" applyAlignment="1">
      <alignment horizontal="left"/>
    </xf>
    <xf numFmtId="4" fontId="9" fillId="39" borderId="16" xfId="0" applyNumberFormat="1" applyFont="1" applyFill="1" applyBorder="1" applyAlignment="1">
      <alignment horizontal="right"/>
    </xf>
    <xf numFmtId="0" fontId="16" fillId="0" borderId="16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vertical="center"/>
    </xf>
    <xf numFmtId="0" fontId="18" fillId="0" borderId="33" xfId="0" applyFont="1" applyBorder="1" applyAlignment="1">
      <alignment vertical="center" wrapText="1"/>
    </xf>
    <xf numFmtId="4" fontId="20" fillId="0" borderId="35" xfId="0" applyNumberFormat="1" applyFont="1" applyBorder="1" applyAlignment="1">
      <alignment horizontal="right" vertical="center"/>
    </xf>
    <xf numFmtId="4" fontId="19" fillId="0" borderId="36" xfId="0" applyNumberFormat="1" applyFont="1" applyBorder="1" applyAlignment="1">
      <alignment horizontal="right" vertical="center"/>
    </xf>
    <xf numFmtId="4" fontId="19" fillId="0" borderId="19" xfId="0" applyNumberFormat="1" applyFont="1" applyBorder="1" applyAlignment="1">
      <alignment horizontal="right" vertical="center"/>
    </xf>
    <xf numFmtId="4" fontId="20" fillId="0" borderId="19" xfId="0" applyNumberFormat="1" applyFont="1" applyBorder="1" applyAlignment="1">
      <alignment horizontal="right" vertical="center"/>
    </xf>
    <xf numFmtId="4" fontId="19" fillId="0" borderId="37" xfId="0" applyNumberFormat="1" applyFont="1" applyBorder="1" applyAlignment="1">
      <alignment horizontal="right" vertical="center"/>
    </xf>
    <xf numFmtId="4" fontId="19" fillId="0" borderId="38" xfId="0" applyNumberFormat="1" applyFont="1" applyBorder="1" applyAlignment="1">
      <alignment horizontal="right" vertical="center"/>
    </xf>
    <xf numFmtId="4" fontId="20" fillId="0" borderId="37" xfId="0" applyNumberFormat="1" applyFont="1" applyBorder="1" applyAlignment="1">
      <alignment horizontal="right" vertical="center"/>
    </xf>
    <xf numFmtId="0" fontId="16" fillId="0" borderId="39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4" fontId="8" fillId="0" borderId="4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8" fillId="0" borderId="4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4" fontId="6" fillId="0" borderId="42" xfId="0" applyNumberFormat="1" applyFont="1" applyBorder="1" applyAlignment="1">
      <alignment horizontal="right" vertical="center"/>
    </xf>
    <xf numFmtId="4" fontId="8" fillId="0" borderId="43" xfId="0" applyNumberFormat="1" applyFont="1" applyBorder="1" applyAlignment="1">
      <alignment horizontal="right" vertical="center"/>
    </xf>
    <xf numFmtId="4" fontId="6" fillId="0" borderId="44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6" fillId="0" borderId="45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wrapText="1"/>
    </xf>
    <xf numFmtId="4" fontId="8" fillId="0" borderId="16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0" fontId="15" fillId="0" borderId="33" xfId="0" applyFont="1" applyBorder="1" applyAlignment="1">
      <alignment horizontal="left" vertical="top"/>
    </xf>
    <xf numFmtId="0" fontId="16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16" fillId="0" borderId="46" xfId="0" applyFont="1" applyBorder="1" applyAlignment="1">
      <alignment horizontal="left" wrapText="1"/>
    </xf>
    <xf numFmtId="4" fontId="8" fillId="0" borderId="33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4" fontId="16" fillId="35" borderId="16" xfId="0" applyNumberFormat="1" applyFont="1" applyFill="1" applyBorder="1" applyAlignment="1">
      <alignment/>
    </xf>
    <xf numFmtId="4" fontId="16" fillId="35" borderId="47" xfId="0" applyNumberFormat="1" applyFont="1" applyFill="1" applyBorder="1" applyAlignment="1">
      <alignment/>
    </xf>
    <xf numFmtId="0" fontId="16" fillId="35" borderId="15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4" fontId="16" fillId="40" borderId="0" xfId="0" applyNumberFormat="1" applyFont="1" applyFill="1" applyBorder="1" applyAlignment="1">
      <alignment/>
    </xf>
    <xf numFmtId="4" fontId="16" fillId="40" borderId="11" xfId="0" applyNumberFormat="1" applyFont="1" applyFill="1" applyBorder="1" applyAlignment="1">
      <alignment/>
    </xf>
    <xf numFmtId="4" fontId="16" fillId="40" borderId="48" xfId="0" applyNumberFormat="1" applyFont="1" applyFill="1" applyBorder="1" applyAlignment="1">
      <alignment/>
    </xf>
    <xf numFmtId="4" fontId="16" fillId="40" borderId="10" xfId="0" applyNumberFormat="1" applyFont="1" applyFill="1" applyBorder="1" applyAlignment="1">
      <alignment/>
    </xf>
    <xf numFmtId="4" fontId="16" fillId="40" borderId="41" xfId="0" applyNumberFormat="1" applyFont="1" applyFill="1" applyBorder="1" applyAlignment="1">
      <alignment/>
    </xf>
    <xf numFmtId="4" fontId="16" fillId="35" borderId="41" xfId="0" applyNumberFormat="1" applyFont="1" applyFill="1" applyBorder="1" applyAlignment="1">
      <alignment/>
    </xf>
    <xf numFmtId="4" fontId="16" fillId="35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16" fillId="35" borderId="49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4" fontId="16" fillId="35" borderId="4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0" fillId="0" borderId="50" xfId="0" applyFont="1" applyBorder="1" applyAlignment="1">
      <alignment horizontal="left"/>
    </xf>
    <xf numFmtId="0" fontId="16" fillId="0" borderId="51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6" fillId="0" borderId="52" xfId="0" applyFont="1" applyBorder="1" applyAlignment="1">
      <alignment horizontal="left"/>
    </xf>
    <xf numFmtId="4" fontId="6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6" fillId="41" borderId="16" xfId="0" applyNumberFormat="1" applyFont="1" applyFill="1" applyBorder="1" applyAlignment="1">
      <alignment/>
    </xf>
    <xf numFmtId="4" fontId="16" fillId="41" borderId="16" xfId="0" applyNumberFormat="1" applyFont="1" applyFill="1" applyBorder="1" applyAlignment="1">
      <alignment/>
    </xf>
    <xf numFmtId="4" fontId="8" fillId="41" borderId="16" xfId="0" applyNumberFormat="1" applyFont="1" applyFill="1" applyBorder="1" applyAlignment="1">
      <alignment horizontal="right"/>
    </xf>
    <xf numFmtId="4" fontId="6" fillId="41" borderId="10" xfId="0" applyNumberFormat="1" applyFont="1" applyFill="1" applyBorder="1" applyAlignment="1">
      <alignment/>
    </xf>
    <xf numFmtId="4" fontId="8" fillId="41" borderId="41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16" fillId="0" borderId="16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4" fontId="6" fillId="38" borderId="10" xfId="0" applyNumberFormat="1" applyFont="1" applyFill="1" applyBorder="1" applyAlignment="1">
      <alignment/>
    </xf>
    <xf numFmtId="0" fontId="16" fillId="0" borderId="29" xfId="0" applyFont="1" applyBorder="1" applyAlignment="1">
      <alignment vertical="center" wrapText="1"/>
    </xf>
    <xf numFmtId="0" fontId="16" fillId="35" borderId="41" xfId="0" applyFont="1" applyFill="1" applyBorder="1" applyAlignment="1">
      <alignment horizontal="center" vertical="center" wrapText="1"/>
    </xf>
    <xf numFmtId="4" fontId="16" fillId="35" borderId="11" xfId="0" applyNumberFormat="1" applyFont="1" applyFill="1" applyBorder="1" applyAlignment="1">
      <alignment horizontal="center" vertical="center" wrapText="1"/>
    </xf>
    <xf numFmtId="4" fontId="16" fillId="35" borderId="16" xfId="0" applyNumberFormat="1" applyFont="1" applyFill="1" applyBorder="1" applyAlignment="1">
      <alignment horizontal="center" vertical="center" wrapText="1"/>
    </xf>
    <xf numFmtId="4" fontId="16" fillId="35" borderId="15" xfId="0" applyNumberFormat="1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wrapText="1"/>
    </xf>
    <xf numFmtId="0" fontId="16" fillId="0" borderId="48" xfId="0" applyFont="1" applyBorder="1" applyAlignment="1">
      <alignment/>
    </xf>
    <xf numFmtId="0" fontId="16" fillId="0" borderId="48" xfId="0" applyFont="1" applyBorder="1" applyAlignment="1">
      <alignment horizontal="center" wrapText="1"/>
    </xf>
    <xf numFmtId="0" fontId="16" fillId="0" borderId="48" xfId="0" applyFont="1" applyBorder="1" applyAlignment="1">
      <alignment wrapText="1"/>
    </xf>
    <xf numFmtId="0" fontId="16" fillId="0" borderId="48" xfId="0" applyFont="1" applyBorder="1" applyAlignment="1">
      <alignment horizontal="left"/>
    </xf>
    <xf numFmtId="4" fontId="6" fillId="0" borderId="48" xfId="0" applyNumberFormat="1" applyFont="1" applyBorder="1" applyAlignment="1">
      <alignment/>
    </xf>
    <xf numFmtId="4" fontId="16" fillId="0" borderId="48" xfId="0" applyNumberFormat="1" applyFont="1" applyBorder="1" applyAlignment="1">
      <alignment/>
    </xf>
    <xf numFmtId="4" fontId="16" fillId="0" borderId="53" xfId="0" applyNumberFormat="1" applyFont="1" applyBorder="1" applyAlignment="1">
      <alignment/>
    </xf>
    <xf numFmtId="4" fontId="8" fillId="0" borderId="48" xfId="0" applyNumberFormat="1" applyFont="1" applyBorder="1" applyAlignment="1">
      <alignment horizontal="right"/>
    </xf>
    <xf numFmtId="4" fontId="8" fillId="0" borderId="53" xfId="0" applyNumberFormat="1" applyFont="1" applyBorder="1" applyAlignment="1">
      <alignment horizontal="right"/>
    </xf>
    <xf numFmtId="4" fontId="18" fillId="42" borderId="11" xfId="0" applyNumberFormat="1" applyFont="1" applyFill="1" applyBorder="1" applyAlignment="1">
      <alignment horizontal="right"/>
    </xf>
    <xf numFmtId="4" fontId="18" fillId="36" borderId="11" xfId="0" applyNumberFormat="1" applyFont="1" applyFill="1" applyBorder="1" applyAlignment="1">
      <alignment horizontal="center" vertical="center" wrapText="1"/>
    </xf>
    <xf numFmtId="4" fontId="18" fillId="36" borderId="17" xfId="0" applyNumberFormat="1" applyFont="1" applyFill="1" applyBorder="1" applyAlignment="1">
      <alignment horizontal="center" vertical="center" wrapText="1"/>
    </xf>
    <xf numFmtId="4" fontId="18" fillId="36" borderId="16" xfId="0" applyNumberFormat="1" applyFont="1" applyFill="1" applyBorder="1" applyAlignment="1">
      <alignment horizontal="center" vertical="center" wrapText="1"/>
    </xf>
    <xf numFmtId="4" fontId="18" fillId="37" borderId="16" xfId="0" applyNumberFormat="1" applyFont="1" applyFill="1" applyBorder="1" applyAlignment="1">
      <alignment horizontal="center" vertical="center" wrapText="1"/>
    </xf>
    <xf numFmtId="4" fontId="16" fillId="42" borderId="11" xfId="0" applyNumberFormat="1" applyFont="1" applyFill="1" applyBorder="1" applyAlignment="1">
      <alignment horizontal="right"/>
    </xf>
    <xf numFmtId="4" fontId="5" fillId="42" borderId="41" xfId="0" applyNumberFormat="1" applyFont="1" applyFill="1" applyBorder="1" applyAlignment="1">
      <alignment horizontal="right"/>
    </xf>
    <xf numFmtId="0" fontId="5" fillId="42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4" fontId="16" fillId="38" borderId="0" xfId="0" applyNumberFormat="1" applyFont="1" applyFill="1" applyBorder="1" applyAlignment="1">
      <alignment horizontal="right"/>
    </xf>
    <xf numFmtId="4" fontId="5" fillId="38" borderId="0" xfId="0" applyNumberFormat="1" applyFont="1" applyFill="1" applyBorder="1" applyAlignment="1">
      <alignment horizontal="right"/>
    </xf>
    <xf numFmtId="4" fontId="5" fillId="42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9" fillId="0" borderId="54" xfId="0" applyNumberFormat="1" applyFont="1" applyBorder="1" applyAlignment="1">
      <alignment horizontal="right" vertical="center"/>
    </xf>
    <xf numFmtId="0" fontId="16" fillId="0" borderId="48" xfId="0" applyFont="1" applyBorder="1" applyAlignment="1">
      <alignment horizontal="left" wrapText="1"/>
    </xf>
    <xf numFmtId="4" fontId="8" fillId="0" borderId="4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13" borderId="10" xfId="0" applyFont="1" applyFill="1" applyBorder="1" applyAlignment="1">
      <alignment horizontal="center" wrapText="1"/>
    </xf>
    <xf numFmtId="0" fontId="5" fillId="13" borderId="12" xfId="0" applyFont="1" applyFill="1" applyBorder="1" applyAlignment="1">
      <alignment horizontal="center" vertical="center" wrapText="1"/>
    </xf>
    <xf numFmtId="4" fontId="16" fillId="13" borderId="12" xfId="0" applyNumberFormat="1" applyFont="1" applyFill="1" applyBorder="1" applyAlignment="1">
      <alignment horizontal="center" vertical="center" wrapText="1"/>
    </xf>
    <xf numFmtId="4" fontId="16" fillId="13" borderId="50" xfId="0" applyNumberFormat="1" applyFont="1" applyFill="1" applyBorder="1" applyAlignment="1">
      <alignment horizontal="center" vertical="center" wrapText="1"/>
    </xf>
    <xf numFmtId="4" fontId="17" fillId="13" borderId="28" xfId="0" applyNumberFormat="1" applyFont="1" applyFill="1" applyBorder="1" applyAlignment="1">
      <alignment horizontal="right"/>
    </xf>
    <xf numFmtId="4" fontId="16" fillId="13" borderId="39" xfId="0" applyNumberFormat="1" applyFont="1" applyFill="1" applyBorder="1" applyAlignment="1">
      <alignment horizontal="center" vertical="center" wrapText="1"/>
    </xf>
    <xf numFmtId="4" fontId="9" fillId="13" borderId="16" xfId="0" applyNumberFormat="1" applyFont="1" applyFill="1" applyBorder="1" applyAlignment="1">
      <alignment horizontal="right"/>
    </xf>
    <xf numFmtId="4" fontId="16" fillId="13" borderId="41" xfId="0" applyNumberFormat="1" applyFont="1" applyFill="1" applyBorder="1" applyAlignment="1">
      <alignment horizontal="center" vertical="center" wrapText="1"/>
    </xf>
    <xf numFmtId="4" fontId="16" fillId="13" borderId="16" xfId="0" applyNumberFormat="1" applyFont="1" applyFill="1" applyBorder="1" applyAlignment="1">
      <alignment horizontal="center" vertical="center" wrapText="1"/>
    </xf>
    <xf numFmtId="4" fontId="8" fillId="13" borderId="43" xfId="0" applyNumberFormat="1" applyFont="1" applyFill="1" applyBorder="1" applyAlignment="1">
      <alignment horizontal="right"/>
    </xf>
    <xf numFmtId="4" fontId="16" fillId="13" borderId="47" xfId="0" applyNumberFormat="1" applyFont="1" applyFill="1" applyBorder="1" applyAlignment="1">
      <alignment/>
    </xf>
    <xf numFmtId="0" fontId="5" fillId="0" borderId="21" xfId="0" applyFont="1" applyBorder="1" applyAlignment="1">
      <alignment vertical="center" wrapText="1"/>
    </xf>
    <xf numFmtId="4" fontId="16" fillId="0" borderId="12" xfId="0" applyNumberFormat="1" applyFont="1" applyBorder="1" applyAlignment="1">
      <alignment/>
    </xf>
    <xf numFmtId="4" fontId="16" fillId="35" borderId="24" xfId="0" applyNumberFormat="1" applyFont="1" applyFill="1" applyBorder="1" applyAlignment="1">
      <alignment horizontal="center" vertical="center" wrapText="1"/>
    </xf>
    <xf numFmtId="4" fontId="25" fillId="38" borderId="16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12" fillId="0" borderId="30" xfId="0" applyNumberFormat="1" applyFont="1" applyBorder="1" applyAlignment="1">
      <alignment horizontal="right"/>
    </xf>
    <xf numFmtId="4" fontId="26" fillId="39" borderId="16" xfId="0" applyNumberFormat="1" applyFont="1" applyFill="1" applyBorder="1" applyAlignment="1">
      <alignment horizontal="right"/>
    </xf>
    <xf numFmtId="4" fontId="28" fillId="0" borderId="24" xfId="0" applyNumberFormat="1" applyFont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4" fontId="28" fillId="0" borderId="43" xfId="0" applyNumberFormat="1" applyFont="1" applyBorder="1" applyAlignment="1">
      <alignment horizontal="right" vertical="center"/>
    </xf>
    <xf numFmtId="4" fontId="28" fillId="0" borderId="41" xfId="0" applyNumberFormat="1" applyFont="1" applyBorder="1" applyAlignment="1">
      <alignment horizontal="right"/>
    </xf>
    <xf numFmtId="4" fontId="25" fillId="35" borderId="47" xfId="0" applyNumberFormat="1" applyFont="1" applyFill="1" applyBorder="1" applyAlignment="1">
      <alignment/>
    </xf>
    <xf numFmtId="0" fontId="5" fillId="34" borderId="46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4" fontId="25" fillId="38" borderId="12" xfId="0" applyNumberFormat="1" applyFont="1" applyFill="1" applyBorder="1" applyAlignment="1">
      <alignment horizontal="center" vertical="center" wrapText="1"/>
    </xf>
    <xf numFmtId="4" fontId="12" fillId="0" borderId="55" xfId="0" applyNumberFormat="1" applyFont="1" applyBorder="1" applyAlignment="1">
      <alignment horizontal="right"/>
    </xf>
    <xf numFmtId="4" fontId="25" fillId="0" borderId="47" xfId="0" applyNumberFormat="1" applyFont="1" applyBorder="1" applyAlignment="1">
      <alignment horizontal="right"/>
    </xf>
    <xf numFmtId="4" fontId="12" fillId="0" borderId="56" xfId="0" applyNumberFormat="1" applyFont="1" applyBorder="1" applyAlignment="1">
      <alignment horizontal="right"/>
    </xf>
    <xf numFmtId="4" fontId="12" fillId="0" borderId="57" xfId="0" applyNumberFormat="1" applyFont="1" applyBorder="1" applyAlignment="1">
      <alignment horizontal="right"/>
    </xf>
    <xf numFmtId="4" fontId="25" fillId="0" borderId="24" xfId="0" applyNumberFormat="1" applyFont="1" applyBorder="1" applyAlignment="1">
      <alignment horizontal="right"/>
    </xf>
    <xf numFmtId="4" fontId="28" fillId="0" borderId="58" xfId="0" applyNumberFormat="1" applyFont="1" applyBorder="1" applyAlignment="1">
      <alignment horizontal="right" vertical="center"/>
    </xf>
    <xf numFmtId="4" fontId="27" fillId="0" borderId="37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4" fontId="28" fillId="0" borderId="41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4" fontId="12" fillId="0" borderId="59" xfId="0" applyNumberFormat="1" applyFont="1" applyBorder="1" applyAlignment="1">
      <alignment horizontal="right" vertical="center"/>
    </xf>
    <xf numFmtId="4" fontId="28" fillId="0" borderId="16" xfId="0" applyNumberFormat="1" applyFont="1" applyBorder="1" applyAlignment="1">
      <alignment horizontal="right" vertical="center"/>
    </xf>
    <xf numFmtId="4" fontId="12" fillId="0" borderId="60" xfId="0" applyNumberFormat="1" applyFont="1" applyBorder="1" applyAlignment="1">
      <alignment horizontal="right" vertical="center"/>
    </xf>
    <xf numFmtId="4" fontId="12" fillId="0" borderId="42" xfId="0" applyNumberFormat="1" applyFont="1" applyBorder="1" applyAlignment="1">
      <alignment horizontal="right" vertical="center"/>
    </xf>
    <xf numFmtId="4" fontId="25" fillId="0" borderId="45" xfId="0" applyNumberFormat="1" applyFont="1" applyBorder="1" applyAlignment="1">
      <alignment horizontal="right" vertical="center"/>
    </xf>
    <xf numFmtId="4" fontId="28" fillId="0" borderId="16" xfId="0" applyNumberFormat="1" applyFont="1" applyBorder="1" applyAlignment="1">
      <alignment horizontal="right"/>
    </xf>
    <xf numFmtId="4" fontId="27" fillId="0" borderId="41" xfId="0" applyNumberFormat="1" applyFont="1" applyBorder="1" applyAlignment="1">
      <alignment horizontal="right"/>
    </xf>
    <xf numFmtId="4" fontId="12" fillId="0" borderId="60" xfId="0" applyNumberFormat="1" applyFont="1" applyBorder="1" applyAlignment="1">
      <alignment horizontal="right"/>
    </xf>
    <xf numFmtId="4" fontId="28" fillId="0" borderId="33" xfId="0" applyNumberFormat="1" applyFont="1" applyBorder="1" applyAlignment="1">
      <alignment horizontal="right"/>
    </xf>
    <xf numFmtId="4" fontId="27" fillId="0" borderId="38" xfId="0" applyNumberFormat="1" applyFont="1" applyBorder="1" applyAlignment="1">
      <alignment horizontal="right"/>
    </xf>
    <xf numFmtId="4" fontId="25" fillId="35" borderId="16" xfId="0" applyNumberFormat="1" applyFont="1" applyFill="1" applyBorder="1" applyAlignment="1">
      <alignment/>
    </xf>
    <xf numFmtId="4" fontId="12" fillId="38" borderId="16" xfId="0" applyNumberFormat="1" applyFont="1" applyFill="1" applyBorder="1" applyAlignment="1">
      <alignment horizontal="center" vertical="center" wrapText="1"/>
    </xf>
    <xf numFmtId="4" fontId="28" fillId="0" borderId="6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 wrapText="1"/>
    </xf>
    <xf numFmtId="4" fontId="25" fillId="42" borderId="11" xfId="0" applyNumberFormat="1" applyFont="1" applyFill="1" applyBorder="1" applyAlignment="1">
      <alignment horizontal="right"/>
    </xf>
    <xf numFmtId="4" fontId="25" fillId="35" borderId="16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0" fillId="40" borderId="0" xfId="0" applyFill="1" applyBorder="1" applyAlignment="1">
      <alignment/>
    </xf>
    <xf numFmtId="4" fontId="0" fillId="4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48" xfId="0" applyFont="1" applyBorder="1" applyAlignment="1">
      <alignment horizontal="left"/>
    </xf>
    <xf numFmtId="0" fontId="16" fillId="35" borderId="11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5" fillId="42" borderId="11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2" borderId="4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38" borderId="4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0" fontId="16" fillId="35" borderId="11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48" xfId="0" applyFont="1" applyFill="1" applyBorder="1" applyAlignment="1">
      <alignment horizontal="center"/>
    </xf>
    <xf numFmtId="0" fontId="15" fillId="0" borderId="15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6" fillId="0" borderId="50" xfId="0" applyFont="1" applyBorder="1" applyAlignment="1">
      <alignment horizontal="left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3" fillId="13" borderId="1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3" fillId="13" borderId="15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49" fillId="40" borderId="15" xfId="0" applyFont="1" applyFill="1" applyBorder="1" applyAlignment="1">
      <alignment horizontal="center" vertical="center" wrapText="1"/>
    </xf>
    <xf numFmtId="0" fontId="49" fillId="4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63" xfId="0" applyFont="1" applyFill="1" applyBorder="1" applyAlignment="1">
      <alignment vertical="center" wrapText="1"/>
    </xf>
    <xf numFmtId="0" fontId="49" fillId="0" borderId="63" xfId="0" applyFont="1" applyFill="1" applyBorder="1" applyAlignment="1">
      <alignment horizontal="center" vertical="center" wrapText="1"/>
    </xf>
    <xf numFmtId="49" fontId="49" fillId="0" borderId="56" xfId="0" applyNumberFormat="1" applyFont="1" applyFill="1" applyBorder="1" applyAlignment="1">
      <alignment vertical="center" wrapText="1"/>
    </xf>
    <xf numFmtId="0" fontId="49" fillId="0" borderId="42" xfId="0" applyFont="1" applyFill="1" applyBorder="1" applyAlignment="1">
      <alignment vertical="center" wrapText="1"/>
    </xf>
    <xf numFmtId="4" fontId="50" fillId="40" borderId="42" xfId="0" applyNumberFormat="1" applyFont="1" applyFill="1" applyBorder="1" applyAlignment="1">
      <alignment/>
    </xf>
    <xf numFmtId="4" fontId="50" fillId="0" borderId="42" xfId="0" applyNumberFormat="1" applyFont="1" applyBorder="1" applyAlignment="1">
      <alignment/>
    </xf>
    <xf numFmtId="0" fontId="49" fillId="40" borderId="39" xfId="0" applyFont="1" applyFill="1" applyBorder="1" applyAlignment="1">
      <alignment horizontal="center" vertical="center" wrapText="1"/>
    </xf>
    <xf numFmtId="0" fontId="49" fillId="40" borderId="54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vertical="center" wrapText="1"/>
    </xf>
    <xf numFmtId="0" fontId="49" fillId="0" borderId="64" xfId="0" applyFont="1" applyFill="1" applyBorder="1" applyAlignment="1">
      <alignment vertical="center" wrapText="1"/>
    </xf>
    <xf numFmtId="0" fontId="49" fillId="0" borderId="64" xfId="0" applyFont="1" applyFill="1" applyBorder="1" applyAlignment="1">
      <alignment horizontal="center" vertical="center" wrapText="1"/>
    </xf>
    <xf numFmtId="49" fontId="49" fillId="0" borderId="65" xfId="0" applyNumberFormat="1" applyFont="1" applyFill="1" applyBorder="1" applyAlignment="1">
      <alignment vertical="center" wrapText="1"/>
    </xf>
    <xf numFmtId="0" fontId="49" fillId="0" borderId="33" xfId="0" applyFont="1" applyFill="1" applyBorder="1" applyAlignment="1">
      <alignment vertical="center" wrapText="1"/>
    </xf>
    <xf numFmtId="4" fontId="50" fillId="0" borderId="29" xfId="0" applyNumberFormat="1" applyFont="1" applyBorder="1" applyAlignment="1">
      <alignment/>
    </xf>
    <xf numFmtId="0" fontId="49" fillId="0" borderId="39" xfId="0" applyFont="1" applyFill="1" applyBorder="1" applyAlignment="1">
      <alignment vertical="center" wrapText="1"/>
    </xf>
    <xf numFmtId="0" fontId="49" fillId="0" borderId="52" xfId="0" applyFont="1" applyFill="1" applyBorder="1" applyAlignment="1">
      <alignment vertical="center" wrapText="1"/>
    </xf>
    <xf numFmtId="0" fontId="49" fillId="0" borderId="52" xfId="0" applyFont="1" applyFill="1" applyBorder="1" applyAlignment="1">
      <alignment horizontal="center" vertical="center" wrapText="1"/>
    </xf>
    <xf numFmtId="49" fontId="49" fillId="0" borderId="30" xfId="0" applyNumberFormat="1" applyFont="1" applyFill="1" applyBorder="1" applyAlignment="1">
      <alignment vertical="center" wrapText="1"/>
    </xf>
    <xf numFmtId="0" fontId="49" fillId="0" borderId="29" xfId="0" applyFont="1" applyFill="1" applyBorder="1" applyAlignment="1">
      <alignment vertical="center" wrapText="1"/>
    </xf>
    <xf numFmtId="0" fontId="49" fillId="40" borderId="46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74" fillId="0" borderId="29" xfId="0" applyFont="1" applyFill="1" applyBorder="1" applyAlignment="1">
      <alignment vertical="center" wrapText="1"/>
    </xf>
    <xf numFmtId="4" fontId="74" fillId="0" borderId="29" xfId="0" applyNumberFormat="1" applyFont="1" applyBorder="1" applyAlignment="1">
      <alignment/>
    </xf>
    <xf numFmtId="4" fontId="75" fillId="0" borderId="29" xfId="0" applyNumberFormat="1" applyFont="1" applyBorder="1" applyAlignment="1">
      <alignment/>
    </xf>
    <xf numFmtId="0" fontId="49" fillId="40" borderId="15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vertical="center" wrapText="1"/>
    </xf>
    <xf numFmtId="0" fontId="49" fillId="40" borderId="50" xfId="0" applyFont="1" applyFill="1" applyBorder="1" applyAlignment="1">
      <alignment horizontal="center" vertical="center" wrapText="1"/>
    </xf>
    <xf numFmtId="0" fontId="49" fillId="40" borderId="16" xfId="0" applyFont="1" applyFill="1" applyBorder="1" applyAlignment="1">
      <alignment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vertical="center" wrapText="1"/>
    </xf>
    <xf numFmtId="4" fontId="74" fillId="0" borderId="21" xfId="0" applyNumberFormat="1" applyFont="1" applyBorder="1" applyAlignment="1">
      <alignment/>
    </xf>
    <xf numFmtId="0" fontId="49" fillId="40" borderId="50" xfId="0" applyFont="1" applyFill="1" applyBorder="1" applyAlignment="1">
      <alignment vertical="center" wrapText="1"/>
    </xf>
    <xf numFmtId="0" fontId="49" fillId="40" borderId="46" xfId="0" applyFont="1" applyFill="1" applyBorder="1" applyAlignment="1">
      <alignment vertical="center" wrapText="1"/>
    </xf>
    <xf numFmtId="0" fontId="51" fillId="43" borderId="50" xfId="0" applyFont="1" applyFill="1" applyBorder="1" applyAlignment="1">
      <alignment horizontal="center" vertical="center"/>
    </xf>
    <xf numFmtId="0" fontId="51" fillId="43" borderId="48" xfId="0" applyFont="1" applyFill="1" applyBorder="1" applyAlignment="1">
      <alignment horizontal="center" vertical="center"/>
    </xf>
    <xf numFmtId="0" fontId="51" fillId="43" borderId="62" xfId="0" applyFont="1" applyFill="1" applyBorder="1" applyAlignment="1">
      <alignment horizontal="center" vertical="center"/>
    </xf>
    <xf numFmtId="4" fontId="75" fillId="43" borderId="46" xfId="0" applyNumberFormat="1" applyFont="1" applyFill="1" applyBorder="1" applyAlignment="1">
      <alignment horizontal="right"/>
    </xf>
    <xf numFmtId="4" fontId="75" fillId="40" borderId="46" xfId="0" applyNumberFormat="1" applyFont="1" applyFill="1" applyBorder="1" applyAlignment="1">
      <alignment horizontal="right"/>
    </xf>
    <xf numFmtId="0" fontId="49" fillId="40" borderId="39" xfId="0" applyFont="1" applyFill="1" applyBorder="1" applyAlignment="1">
      <alignment vertical="center" wrapText="1"/>
    </xf>
    <xf numFmtId="0" fontId="49" fillId="0" borderId="31" xfId="0" applyFont="1" applyFill="1" applyBorder="1" applyAlignment="1">
      <alignment vertical="center" wrapText="1"/>
    </xf>
    <xf numFmtId="0" fontId="49" fillId="0" borderId="66" xfId="0" applyFont="1" applyFill="1" applyBorder="1" applyAlignment="1">
      <alignment vertical="center" wrapText="1"/>
    </xf>
    <xf numFmtId="0" fontId="49" fillId="0" borderId="67" xfId="0" applyFont="1" applyFill="1" applyBorder="1" applyAlignment="1">
      <alignment vertical="center" wrapText="1"/>
    </xf>
    <xf numFmtId="0" fontId="49" fillId="0" borderId="67" xfId="0" applyFont="1" applyFill="1" applyBorder="1" applyAlignment="1">
      <alignment horizontal="center" vertical="center" wrapText="1"/>
    </xf>
    <xf numFmtId="49" fontId="49" fillId="0" borderId="60" xfId="0" applyNumberFormat="1" applyFont="1" applyFill="1" applyBorder="1" applyAlignment="1">
      <alignment vertical="center" wrapText="1"/>
    </xf>
    <xf numFmtId="0" fontId="49" fillId="0" borderId="28" xfId="0" applyFont="1" applyFill="1" applyBorder="1" applyAlignment="1">
      <alignment vertical="center" wrapText="1"/>
    </xf>
    <xf numFmtId="4" fontId="50" fillId="0" borderId="28" xfId="0" applyNumberFormat="1" applyFont="1" applyBorder="1" applyAlignment="1">
      <alignment horizontal="right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10" xfId="0" applyFont="1" applyFill="1" applyBorder="1" applyAlignment="1">
      <alignment horizontal="center" vertical="center" wrapText="1"/>
    </xf>
    <xf numFmtId="0" fontId="75" fillId="43" borderId="41" xfId="0" applyFont="1" applyFill="1" applyBorder="1" applyAlignment="1">
      <alignment horizontal="center" vertical="center" wrapText="1"/>
    </xf>
    <xf numFmtId="4" fontId="75" fillId="43" borderId="16" xfId="0" applyNumberFormat="1" applyFont="1" applyFill="1" applyBorder="1" applyAlignment="1">
      <alignment horizontal="right"/>
    </xf>
    <xf numFmtId="0" fontId="75" fillId="44" borderId="16" xfId="0" applyFont="1" applyFill="1" applyBorder="1" applyAlignment="1">
      <alignment vertical="center" wrapText="1"/>
    </xf>
    <xf numFmtId="0" fontId="51" fillId="44" borderId="11" xfId="0" applyFont="1" applyFill="1" applyBorder="1" applyAlignment="1">
      <alignment horizontal="center"/>
    </xf>
    <xf numFmtId="0" fontId="51" fillId="44" borderId="10" xfId="0" applyFont="1" applyFill="1" applyBorder="1" applyAlignment="1">
      <alignment horizontal="center"/>
    </xf>
    <xf numFmtId="0" fontId="51" fillId="44" borderId="41" xfId="0" applyFont="1" applyFill="1" applyBorder="1" applyAlignment="1">
      <alignment horizontal="center"/>
    </xf>
    <xf numFmtId="4" fontId="75" fillId="44" borderId="16" xfId="0" applyNumberFormat="1" applyFont="1" applyFill="1" applyBorder="1" applyAlignment="1">
      <alignment horizontal="right"/>
    </xf>
    <xf numFmtId="0" fontId="49" fillId="40" borderId="50" xfId="0" applyFont="1" applyFill="1" applyBorder="1" applyAlignment="1">
      <alignment horizontal="center" vertical="center" wrapText="1"/>
    </xf>
    <xf numFmtId="0" fontId="49" fillId="40" borderId="48" xfId="0" applyFont="1" applyFill="1" applyBorder="1" applyAlignment="1">
      <alignment horizontal="center" vertical="center" wrapText="1"/>
    </xf>
    <xf numFmtId="0" fontId="51" fillId="0" borderId="48" xfId="0" applyFont="1" applyBorder="1" applyAlignment="1">
      <alignment horizontal="center"/>
    </xf>
    <xf numFmtId="4" fontId="49" fillId="0" borderId="48" xfId="0" applyNumberFormat="1" applyFont="1" applyBorder="1" applyAlignment="1">
      <alignment horizontal="right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left" vertical="center" wrapText="1"/>
    </xf>
    <xf numFmtId="0" fontId="49" fillId="0" borderId="68" xfId="0" applyFont="1" applyBorder="1" applyAlignment="1">
      <alignment horizontal="left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left" vertical="center" wrapText="1"/>
    </xf>
    <xf numFmtId="4" fontId="50" fillId="0" borderId="29" xfId="0" applyNumberFormat="1" applyFont="1" applyBorder="1" applyAlignment="1">
      <alignment horizontal="right"/>
    </xf>
    <xf numFmtId="4" fontId="50" fillId="0" borderId="24" xfId="0" applyNumberFormat="1" applyFont="1" applyBorder="1" applyAlignment="1">
      <alignment horizontal="right"/>
    </xf>
    <xf numFmtId="0" fontId="49" fillId="0" borderId="50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51" fillId="43" borderId="50" xfId="0" applyFont="1" applyFill="1" applyBorder="1" applyAlignment="1">
      <alignment horizontal="center"/>
    </xf>
    <xf numFmtId="0" fontId="51" fillId="43" borderId="48" xfId="0" applyFont="1" applyFill="1" applyBorder="1" applyAlignment="1">
      <alignment horizontal="center"/>
    </xf>
    <xf numFmtId="0" fontId="51" fillId="43" borderId="62" xfId="0" applyFont="1" applyFill="1" applyBorder="1" applyAlignment="1">
      <alignment horizontal="center"/>
    </xf>
    <xf numFmtId="4" fontId="75" fillId="43" borderId="48" xfId="0" applyNumberFormat="1" applyFont="1" applyFill="1" applyBorder="1" applyAlignment="1">
      <alignment horizontal="right"/>
    </xf>
    <xf numFmtId="0" fontId="49" fillId="0" borderId="11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center" vertical="center" wrapText="1"/>
    </xf>
    <xf numFmtId="49" fontId="49" fillId="0" borderId="59" xfId="0" applyNumberFormat="1" applyFont="1" applyFill="1" applyBorder="1" applyAlignment="1">
      <alignment vertical="center" wrapText="1"/>
    </xf>
    <xf numFmtId="0" fontId="49" fillId="0" borderId="16" xfId="0" applyFont="1" applyBorder="1" applyAlignment="1">
      <alignment horizontal="left" vertical="center" wrapText="1"/>
    </xf>
    <xf numFmtId="4" fontId="50" fillId="0" borderId="16" xfId="0" applyNumberFormat="1" applyFont="1" applyBorder="1" applyAlignment="1">
      <alignment horizontal="right"/>
    </xf>
    <xf numFmtId="4" fontId="50" fillId="0" borderId="59" xfId="0" applyNumberFormat="1" applyFont="1" applyBorder="1" applyAlignment="1">
      <alignment horizontal="right"/>
    </xf>
    <xf numFmtId="0" fontId="49" fillId="45" borderId="15" xfId="0" applyFont="1" applyFill="1" applyBorder="1" applyAlignment="1">
      <alignment horizontal="center" vertical="center" wrapText="1"/>
    </xf>
    <xf numFmtId="0" fontId="49" fillId="46" borderId="12" xfId="0" applyFont="1" applyFill="1" applyBorder="1" applyAlignment="1">
      <alignment horizontal="center" vertical="center" wrapText="1"/>
    </xf>
    <xf numFmtId="0" fontId="49" fillId="46" borderId="44" xfId="0" applyFont="1" applyFill="1" applyBorder="1" applyAlignment="1">
      <alignment horizontal="left" vertical="center" wrapText="1"/>
    </xf>
    <xf numFmtId="0" fontId="49" fillId="46" borderId="68" xfId="0" applyFont="1" applyFill="1" applyBorder="1" applyAlignment="1">
      <alignment horizontal="left" vertical="center" wrapText="1"/>
    </xf>
    <xf numFmtId="0" fontId="49" fillId="46" borderId="68" xfId="0" applyFont="1" applyFill="1" applyBorder="1" applyAlignment="1">
      <alignment horizontal="center" vertical="center" wrapText="1"/>
    </xf>
    <xf numFmtId="49" fontId="49" fillId="46" borderId="56" xfId="0" applyNumberFormat="1" applyFont="1" applyFill="1" applyBorder="1" applyAlignment="1">
      <alignment vertical="center" wrapText="1"/>
    </xf>
    <xf numFmtId="0" fontId="49" fillId="46" borderId="42" xfId="0" applyFont="1" applyFill="1" applyBorder="1" applyAlignment="1">
      <alignment horizontal="left" vertical="center" wrapText="1"/>
    </xf>
    <xf numFmtId="4" fontId="50" fillId="46" borderId="42" xfId="0" applyNumberFormat="1" applyFont="1" applyFill="1" applyBorder="1" applyAlignment="1">
      <alignment horizontal="right"/>
    </xf>
    <xf numFmtId="4" fontId="50" fillId="47" borderId="13" xfId="0" applyNumberFormat="1" applyFont="1" applyFill="1" applyBorder="1" applyAlignment="1">
      <alignment horizontal="right"/>
    </xf>
    <xf numFmtId="4" fontId="50" fillId="47" borderId="56" xfId="0" applyNumberFormat="1" applyFont="1" applyFill="1" applyBorder="1" applyAlignment="1">
      <alignment horizontal="right"/>
    </xf>
    <xf numFmtId="0" fontId="49" fillId="45" borderId="50" xfId="0" applyFont="1" applyFill="1" applyBorder="1" applyAlignment="1">
      <alignment horizontal="center" vertical="center" wrapText="1"/>
    </xf>
    <xf numFmtId="0" fontId="49" fillId="46" borderId="46" xfId="0" applyFont="1" applyFill="1" applyBorder="1" applyAlignment="1">
      <alignment horizontal="center" vertical="center" wrapText="1"/>
    </xf>
    <xf numFmtId="0" fontId="51" fillId="46" borderId="50" xfId="0" applyFont="1" applyFill="1" applyBorder="1" applyAlignment="1">
      <alignment horizontal="center"/>
    </xf>
    <xf numFmtId="0" fontId="51" fillId="46" borderId="48" xfId="0" applyFont="1" applyFill="1" applyBorder="1" applyAlignment="1">
      <alignment horizontal="center"/>
    </xf>
    <xf numFmtId="0" fontId="51" fillId="46" borderId="62" xfId="0" applyFont="1" applyFill="1" applyBorder="1" applyAlignment="1">
      <alignment horizontal="center"/>
    </xf>
    <xf numFmtId="4" fontId="75" fillId="46" borderId="46" xfId="0" applyNumberFormat="1" applyFont="1" applyFill="1" applyBorder="1" applyAlignment="1">
      <alignment horizontal="right"/>
    </xf>
    <xf numFmtId="4" fontId="49" fillId="47" borderId="48" xfId="0" applyNumberFormat="1" applyFont="1" applyFill="1" applyBorder="1" applyAlignment="1">
      <alignment horizontal="right"/>
    </xf>
    <xf numFmtId="4" fontId="49" fillId="47" borderId="46" xfId="0" applyNumberFormat="1" applyFont="1" applyFill="1" applyBorder="1" applyAlignment="1">
      <alignment horizontal="right"/>
    </xf>
    <xf numFmtId="0" fontId="49" fillId="0" borderId="56" xfId="0" applyFont="1" applyBorder="1" applyAlignment="1">
      <alignment horizontal="left" vertical="center" wrapText="1"/>
    </xf>
    <xf numFmtId="0" fontId="49" fillId="0" borderId="42" xfId="0" applyFont="1" applyBorder="1" applyAlignment="1">
      <alignment horizontal="left" vertical="center" wrapText="1"/>
    </xf>
    <xf numFmtId="4" fontId="50" fillId="0" borderId="42" xfId="0" applyNumberFormat="1" applyFont="1" applyBorder="1" applyAlignment="1">
      <alignment horizontal="right"/>
    </xf>
    <xf numFmtId="4" fontId="50" fillId="0" borderId="13" xfId="0" applyNumberFormat="1" applyFont="1" applyBorder="1" applyAlignment="1">
      <alignment horizontal="right"/>
    </xf>
    <xf numFmtId="4" fontId="50" fillId="0" borderId="45" xfId="0" applyNumberFormat="1" applyFont="1" applyBorder="1" applyAlignment="1">
      <alignment horizontal="right"/>
    </xf>
    <xf numFmtId="0" fontId="49" fillId="0" borderId="63" xfId="0" applyFont="1" applyBorder="1" applyAlignment="1">
      <alignment horizontal="left" vertical="center" wrapText="1"/>
    </xf>
    <xf numFmtId="0" fontId="49" fillId="0" borderId="63" xfId="0" applyFont="1" applyBorder="1" applyAlignment="1">
      <alignment horizontal="center" vertical="center" wrapText="1"/>
    </xf>
    <xf numFmtId="0" fontId="75" fillId="43" borderId="50" xfId="0" applyFont="1" applyFill="1" applyBorder="1" applyAlignment="1">
      <alignment horizontal="center"/>
    </xf>
    <xf numFmtId="0" fontId="75" fillId="43" borderId="48" xfId="0" applyFont="1" applyFill="1" applyBorder="1" applyAlignment="1">
      <alignment horizontal="center"/>
    </xf>
    <xf numFmtId="0" fontId="75" fillId="43" borderId="62" xfId="0" applyFont="1" applyFill="1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49" fillId="0" borderId="49" xfId="0" applyFont="1" applyFill="1" applyBorder="1" applyAlignment="1">
      <alignment vertical="center" wrapText="1"/>
    </xf>
    <xf numFmtId="0" fontId="49" fillId="0" borderId="69" xfId="0" applyFont="1" applyFill="1" applyBorder="1" applyAlignment="1">
      <alignment vertical="center" wrapText="1"/>
    </xf>
    <xf numFmtId="0" fontId="49" fillId="0" borderId="69" xfId="0" applyFont="1" applyFill="1" applyBorder="1" applyAlignment="1">
      <alignment horizontal="center" vertical="center" wrapText="1"/>
    </xf>
    <xf numFmtId="49" fontId="49" fillId="0" borderId="69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4" fontId="50" fillId="0" borderId="12" xfId="0" applyNumberFormat="1" applyFont="1" applyBorder="1" applyAlignment="1">
      <alignment horizontal="right"/>
    </xf>
    <xf numFmtId="0" fontId="52" fillId="0" borderId="39" xfId="0" applyFont="1" applyBorder="1" applyAlignment="1">
      <alignment horizontal="center" vertical="center" wrapText="1"/>
    </xf>
    <xf numFmtId="0" fontId="76" fillId="6" borderId="15" xfId="0" applyFont="1" applyFill="1" applyBorder="1" applyAlignment="1">
      <alignment wrapText="1"/>
    </xf>
    <xf numFmtId="0" fontId="49" fillId="12" borderId="70" xfId="0" applyFont="1" applyFill="1" applyBorder="1" applyAlignment="1">
      <alignment horizontal="left" vertical="center" wrapText="1"/>
    </xf>
    <xf numFmtId="0" fontId="49" fillId="12" borderId="66" xfId="0" applyFont="1" applyFill="1" applyBorder="1" applyAlignment="1">
      <alignment horizontal="left" vertical="center" wrapText="1"/>
    </xf>
    <xf numFmtId="0" fontId="49" fillId="12" borderId="24" xfId="0" applyFont="1" applyFill="1" applyBorder="1" applyAlignment="1">
      <alignment horizontal="center" vertical="center" wrapText="1"/>
    </xf>
    <xf numFmtId="49" fontId="49" fillId="12" borderId="24" xfId="0" applyNumberFormat="1" applyFont="1" applyFill="1" applyBorder="1" applyAlignment="1">
      <alignment vertical="center" wrapText="1"/>
    </xf>
    <xf numFmtId="0" fontId="49" fillId="12" borderId="24" xfId="0" applyFont="1" applyFill="1" applyBorder="1" applyAlignment="1">
      <alignment horizontal="left" vertical="center" wrapText="1"/>
    </xf>
    <xf numFmtId="4" fontId="49" fillId="12" borderId="24" xfId="0" applyNumberFormat="1" applyFont="1" applyFill="1" applyBorder="1" applyAlignment="1">
      <alignment horizontal="right"/>
    </xf>
    <xf numFmtId="4" fontId="49" fillId="40" borderId="30" xfId="0" applyNumberFormat="1" applyFont="1" applyFill="1" applyBorder="1" applyAlignment="1">
      <alignment horizontal="right"/>
    </xf>
    <xf numFmtId="0" fontId="49" fillId="48" borderId="11" xfId="0" applyFont="1" applyFill="1" applyBorder="1" applyAlignment="1">
      <alignment horizontal="center" vertical="center" wrapText="1"/>
    </xf>
    <xf numFmtId="0" fontId="49" fillId="48" borderId="71" xfId="0" applyFont="1" applyFill="1" applyBorder="1" applyAlignment="1">
      <alignment horizontal="center" vertical="center" wrapText="1"/>
    </xf>
    <xf numFmtId="0" fontId="49" fillId="0" borderId="59" xfId="0" applyFont="1" applyBorder="1" applyAlignment="1">
      <alignment horizontal="left" vertical="center" wrapText="1"/>
    </xf>
    <xf numFmtId="0" fontId="49" fillId="0" borderId="70" xfId="0" applyFont="1" applyBorder="1" applyAlignment="1">
      <alignment horizontal="center" vertical="center" wrapText="1"/>
    </xf>
    <xf numFmtId="49" fontId="49" fillId="0" borderId="66" xfId="0" applyNumberFormat="1" applyFont="1" applyFill="1" applyBorder="1" applyAlignment="1">
      <alignment vertical="center" wrapText="1"/>
    </xf>
    <xf numFmtId="0" fontId="49" fillId="0" borderId="66" xfId="0" applyFont="1" applyBorder="1" applyAlignment="1">
      <alignment horizontal="left" vertical="center" wrapText="1"/>
    </xf>
    <xf numFmtId="4" fontId="50" fillId="0" borderId="66" xfId="0" applyNumberFormat="1" applyFont="1" applyBorder="1" applyAlignment="1">
      <alignment horizontal="right"/>
    </xf>
    <xf numFmtId="4" fontId="50" fillId="0" borderId="60" xfId="0" applyNumberFormat="1" applyFont="1" applyBorder="1" applyAlignment="1">
      <alignment horizontal="right"/>
    </xf>
    <xf numFmtId="0" fontId="52" fillId="0" borderId="50" xfId="0" applyFont="1" applyBorder="1" applyAlignment="1">
      <alignment horizontal="center" vertical="center" wrapText="1"/>
    </xf>
    <xf numFmtId="0" fontId="52" fillId="0" borderId="46" xfId="0" applyFont="1" applyBorder="1" applyAlignment="1">
      <alignment vertical="center" wrapText="1"/>
    </xf>
    <xf numFmtId="0" fontId="51" fillId="43" borderId="50" xfId="0" applyFont="1" applyFill="1" applyBorder="1" applyAlignment="1">
      <alignment horizontal="right" vertical="center"/>
    </xf>
    <xf numFmtId="0" fontId="51" fillId="43" borderId="48" xfId="0" applyFont="1" applyFill="1" applyBorder="1" applyAlignment="1">
      <alignment horizontal="right" vertical="center"/>
    </xf>
    <xf numFmtId="0" fontId="51" fillId="43" borderId="10" xfId="0" applyFont="1" applyFill="1" applyBorder="1" applyAlignment="1">
      <alignment horizontal="right" vertical="center"/>
    </xf>
    <xf numFmtId="0" fontId="51" fillId="43" borderId="41" xfId="0" applyFont="1" applyFill="1" applyBorder="1" applyAlignment="1">
      <alignment horizontal="right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69" xfId="0" applyFont="1" applyBorder="1" applyAlignment="1">
      <alignment horizontal="left" vertical="center" wrapText="1"/>
    </xf>
    <xf numFmtId="0" fontId="49" fillId="0" borderId="72" xfId="0" applyFont="1" applyBorder="1" applyAlignment="1">
      <alignment horizontal="center" vertical="center" wrapText="1"/>
    </xf>
    <xf numFmtId="49" fontId="49" fillId="0" borderId="73" xfId="0" applyNumberFormat="1" applyFont="1" applyFill="1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/>
    </xf>
    <xf numFmtId="0" fontId="51" fillId="43" borderId="11" xfId="0" applyFont="1" applyFill="1" applyBorder="1" applyAlignment="1">
      <alignment horizontal="right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50" xfId="0" applyFont="1" applyBorder="1" applyAlignment="1">
      <alignment vertical="center" wrapText="1"/>
    </xf>
    <xf numFmtId="0" fontId="51" fillId="43" borderId="23" xfId="0" applyFont="1" applyFill="1" applyBorder="1" applyAlignment="1">
      <alignment horizontal="right"/>
    </xf>
    <xf numFmtId="0" fontId="51" fillId="43" borderId="20" xfId="0" applyFont="1" applyFill="1" applyBorder="1" applyAlignment="1">
      <alignment horizontal="right"/>
    </xf>
    <xf numFmtId="0" fontId="51" fillId="43" borderId="74" xfId="0" applyFont="1" applyFill="1" applyBorder="1" applyAlignment="1">
      <alignment horizontal="right"/>
    </xf>
    <xf numFmtId="0" fontId="52" fillId="40" borderId="11" xfId="0" applyFont="1" applyFill="1" applyBorder="1" applyAlignment="1">
      <alignment vertical="center" wrapText="1"/>
    </xf>
    <xf numFmtId="0" fontId="52" fillId="40" borderId="10" xfId="0" applyFont="1" applyFill="1" applyBorder="1" applyAlignment="1">
      <alignment vertical="center" wrapText="1"/>
    </xf>
    <xf numFmtId="0" fontId="49" fillId="49" borderId="10" xfId="0" applyFont="1" applyFill="1" applyBorder="1" applyAlignment="1">
      <alignment horizontal="center" vertical="center" wrapText="1"/>
    </xf>
    <xf numFmtId="0" fontId="49" fillId="49" borderId="41" xfId="0" applyFont="1" applyFill="1" applyBorder="1" applyAlignment="1">
      <alignment horizontal="center" vertical="center" wrapText="1"/>
    </xf>
    <xf numFmtId="4" fontId="49" fillId="49" borderId="11" xfId="0" applyNumberFormat="1" applyFont="1" applyFill="1" applyBorder="1" applyAlignment="1">
      <alignment vertical="center" wrapText="1"/>
    </xf>
    <xf numFmtId="0" fontId="51" fillId="0" borderId="15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vertical="center" wrapText="1"/>
    </xf>
    <xf numFmtId="0" fontId="49" fillId="0" borderId="42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4" fontId="49" fillId="0" borderId="46" xfId="0" applyNumberFormat="1" applyFont="1" applyBorder="1" applyAlignment="1">
      <alignment horizontal="right"/>
    </xf>
    <xf numFmtId="0" fontId="49" fillId="0" borderId="32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 wrapText="1"/>
    </xf>
    <xf numFmtId="49" fontId="49" fillId="0" borderId="24" xfId="0" applyNumberFormat="1" applyFont="1" applyFill="1" applyBorder="1" applyAlignment="1">
      <alignment vertical="center" wrapText="1"/>
    </xf>
    <xf numFmtId="4" fontId="50" fillId="0" borderId="33" xfId="0" applyNumberFormat="1" applyFont="1" applyBorder="1" applyAlignment="1">
      <alignment horizontal="right"/>
    </xf>
    <xf numFmtId="0" fontId="49" fillId="0" borderId="39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70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16" xfId="0" applyFont="1" applyBorder="1" applyAlignment="1">
      <alignment vertical="center" wrapText="1"/>
    </xf>
    <xf numFmtId="4" fontId="74" fillId="0" borderId="16" xfId="0" applyNumberFormat="1" applyFont="1" applyBorder="1" applyAlignment="1">
      <alignment horizontal="right"/>
    </xf>
    <xf numFmtId="0" fontId="49" fillId="0" borderId="12" xfId="0" applyFont="1" applyBorder="1" applyAlignment="1">
      <alignment horizontal="center" vertical="center" wrapText="1"/>
    </xf>
    <xf numFmtId="49" fontId="49" fillId="0" borderId="52" xfId="0" applyNumberFormat="1" applyFont="1" applyFill="1" applyBorder="1" applyAlignment="1">
      <alignment vertical="center" wrapText="1"/>
    </xf>
    <xf numFmtId="0" fontId="49" fillId="0" borderId="66" xfId="0" applyFont="1" applyBorder="1" applyAlignment="1">
      <alignment horizontal="center" vertical="center" wrapText="1"/>
    </xf>
    <xf numFmtId="49" fontId="49" fillId="0" borderId="67" xfId="0" applyNumberFormat="1" applyFont="1" applyFill="1" applyBorder="1" applyAlignment="1">
      <alignment vertical="center" wrapText="1"/>
    </xf>
    <xf numFmtId="0" fontId="75" fillId="43" borderId="11" xfId="0" applyFont="1" applyFill="1" applyBorder="1" applyAlignment="1">
      <alignment horizontal="center"/>
    </xf>
    <xf numFmtId="0" fontId="75" fillId="43" borderId="10" xfId="0" applyFont="1" applyFill="1" applyBorder="1" applyAlignment="1">
      <alignment horizontal="center"/>
    </xf>
    <xf numFmtId="0" fontId="75" fillId="43" borderId="41" xfId="0" applyFont="1" applyFill="1" applyBorder="1" applyAlignment="1">
      <alignment horizont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10" xfId="0" applyFont="1" applyFill="1" applyBorder="1" applyAlignment="1">
      <alignment horizontal="center" vertical="center" wrapText="1"/>
    </xf>
    <xf numFmtId="0" fontId="49" fillId="49" borderId="10" xfId="0" applyFont="1" applyFill="1" applyBorder="1" applyAlignment="1">
      <alignment horizontal="center"/>
    </xf>
    <xf numFmtId="0" fontId="49" fillId="49" borderId="41" xfId="0" applyFont="1" applyFill="1" applyBorder="1" applyAlignment="1">
      <alignment horizontal="center"/>
    </xf>
    <xf numFmtId="4" fontId="49" fillId="49" borderId="16" xfId="0" applyNumberFormat="1" applyFont="1" applyFill="1" applyBorder="1" applyAlignment="1">
      <alignment horizontal="right"/>
    </xf>
    <xf numFmtId="0" fontId="74" fillId="40" borderId="50" xfId="0" applyFont="1" applyFill="1" applyBorder="1" applyAlignment="1">
      <alignment/>
    </xf>
    <xf numFmtId="0" fontId="74" fillId="40" borderId="48" xfId="0" applyFont="1" applyFill="1" applyBorder="1" applyAlignment="1">
      <alignment/>
    </xf>
    <xf numFmtId="0" fontId="74" fillId="44" borderId="50" xfId="0" applyFont="1" applyFill="1" applyBorder="1" applyAlignment="1">
      <alignment horizontal="center"/>
    </xf>
    <xf numFmtId="0" fontId="74" fillId="44" borderId="48" xfId="0" applyFont="1" applyFill="1" applyBorder="1" applyAlignment="1">
      <alignment horizontal="center"/>
    </xf>
    <xf numFmtId="0" fontId="74" fillId="44" borderId="62" xfId="0" applyFont="1" applyFill="1" applyBorder="1" applyAlignment="1">
      <alignment horizontal="center"/>
    </xf>
    <xf numFmtId="4" fontId="74" fillId="42" borderId="46" xfId="0" applyNumberFormat="1" applyFont="1" applyFill="1" applyBorder="1" applyAlignment="1">
      <alignment horizontal="right"/>
    </xf>
    <xf numFmtId="0" fontId="49" fillId="40" borderId="0" xfId="0" applyFont="1" applyFill="1" applyBorder="1" applyAlignment="1">
      <alignment horizontal="center"/>
    </xf>
    <xf numFmtId="4" fontId="49" fillId="40" borderId="54" xfId="0" applyNumberFormat="1" applyFont="1" applyFill="1" applyBorder="1" applyAlignment="1">
      <alignment horizontal="right"/>
    </xf>
    <xf numFmtId="0" fontId="29" fillId="13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9" fillId="0" borderId="24" xfId="0" applyFont="1" applyBorder="1" applyAlignment="1">
      <alignment horizontal="left"/>
    </xf>
    <xf numFmtId="4" fontId="29" fillId="0" borderId="32" xfId="0" applyNumberFormat="1" applyFont="1" applyBorder="1" applyAlignment="1">
      <alignment/>
    </xf>
    <xf numFmtId="4" fontId="29" fillId="0" borderId="24" xfId="0" applyNumberFormat="1" applyFont="1" applyBorder="1" applyAlignment="1">
      <alignment/>
    </xf>
    <xf numFmtId="0" fontId="77" fillId="44" borderId="24" xfId="0" applyFont="1" applyFill="1" applyBorder="1" applyAlignment="1">
      <alignment horizontal="left"/>
    </xf>
    <xf numFmtId="4" fontId="77" fillId="44" borderId="32" xfId="0" applyNumberFormat="1" applyFont="1" applyFill="1" applyBorder="1" applyAlignment="1">
      <alignment/>
    </xf>
    <xf numFmtId="4" fontId="77" fillId="44" borderId="24" xfId="0" applyNumberFormat="1" applyFont="1" applyFill="1" applyBorder="1" applyAlignment="1">
      <alignment/>
    </xf>
    <xf numFmtId="4" fontId="78" fillId="40" borderId="42" xfId="0" applyNumberFormat="1" applyFont="1" applyFill="1" applyBorder="1" applyAlignment="1">
      <alignment/>
    </xf>
    <xf numFmtId="4" fontId="78" fillId="40" borderId="13" xfId="0" applyNumberFormat="1" applyFont="1" applyFill="1" applyBorder="1" applyAlignment="1">
      <alignment horizontal="right"/>
    </xf>
    <xf numFmtId="4" fontId="78" fillId="40" borderId="10" xfId="0" applyNumberFormat="1" applyFont="1" applyFill="1" applyBorder="1" applyAlignment="1">
      <alignment horizontal="right"/>
    </xf>
    <xf numFmtId="4" fontId="78" fillId="40" borderId="42" xfId="0" applyNumberFormat="1" applyFon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86" zoomScaleNormal="86" zoomScalePageLayoutView="0" workbookViewId="0" topLeftCell="A1">
      <pane xSplit="2" ySplit="4" topLeftCell="C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63"/>
    </sheetView>
  </sheetViews>
  <sheetFormatPr defaultColWidth="9.00390625" defaultRowHeight="12.75"/>
  <cols>
    <col min="1" max="1" width="17.375" style="0" customWidth="1"/>
    <col min="2" max="2" width="26.75390625" style="0" customWidth="1"/>
    <col min="3" max="3" width="14.625" style="0" customWidth="1"/>
    <col min="4" max="4" width="12.75390625" style="0" customWidth="1"/>
    <col min="5" max="5" width="7.625" style="0" customWidth="1"/>
    <col min="6" max="6" width="10.875" style="0" customWidth="1"/>
    <col min="7" max="7" width="31.00390625" style="0" customWidth="1"/>
    <col min="8" max="8" width="16.875" style="0" customWidth="1"/>
    <col min="9" max="9" width="17.125" style="0" customWidth="1"/>
    <col min="10" max="10" width="15.00390625" style="0" customWidth="1"/>
    <col min="12" max="12" width="22.375" style="0" customWidth="1"/>
    <col min="16" max="16" width="13.75390625" style="0" customWidth="1"/>
    <col min="17" max="17" width="19.625" style="0" customWidth="1"/>
    <col min="18" max="18" width="17.75390625" style="0" customWidth="1"/>
  </cols>
  <sheetData>
    <row r="1" spans="1:10" ht="34.5" customHeight="1">
      <c r="A1" s="277" t="s">
        <v>146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35.25" customHeight="1" thickBot="1">
      <c r="A2" s="277" t="s">
        <v>147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3" ht="13.5" hidden="1" thickBot="1">
      <c r="A3" s="230" t="s">
        <v>72</v>
      </c>
      <c r="B3" s="230"/>
      <c r="C3" s="3"/>
    </row>
    <row r="4" spans="1:10" ht="84" customHeight="1" thickBot="1">
      <c r="A4" s="278" t="s">
        <v>17</v>
      </c>
      <c r="B4" s="279" t="s">
        <v>2</v>
      </c>
      <c r="C4" s="276" t="s">
        <v>21</v>
      </c>
      <c r="D4" s="279" t="s">
        <v>22</v>
      </c>
      <c r="E4" s="276" t="s">
        <v>23</v>
      </c>
      <c r="F4" s="276" t="s">
        <v>24</v>
      </c>
      <c r="G4" s="278" t="s">
        <v>25</v>
      </c>
      <c r="H4" s="276" t="s">
        <v>136</v>
      </c>
      <c r="I4" s="276" t="s">
        <v>149</v>
      </c>
      <c r="J4" s="276" t="s">
        <v>148</v>
      </c>
    </row>
    <row r="5" spans="1:10" ht="29.25" customHeight="1">
      <c r="A5" s="280" t="s">
        <v>139</v>
      </c>
      <c r="B5" s="281" t="s">
        <v>58</v>
      </c>
      <c r="C5" s="282" t="s">
        <v>49</v>
      </c>
      <c r="D5" s="283" t="s">
        <v>20</v>
      </c>
      <c r="E5" s="284">
        <v>2</v>
      </c>
      <c r="F5" s="285" t="s">
        <v>7</v>
      </c>
      <c r="G5" s="286" t="s">
        <v>26</v>
      </c>
      <c r="H5" s="287">
        <v>7618000</v>
      </c>
      <c r="I5" s="498">
        <v>7518000</v>
      </c>
      <c r="J5" s="288">
        <v>896000</v>
      </c>
    </row>
    <row r="6" spans="1:10" ht="30.75" customHeight="1">
      <c r="A6" s="289"/>
      <c r="B6" s="290"/>
      <c r="C6" s="291" t="s">
        <v>49</v>
      </c>
      <c r="D6" s="292" t="s">
        <v>20</v>
      </c>
      <c r="E6" s="293">
        <v>2</v>
      </c>
      <c r="F6" s="294" t="s">
        <v>8</v>
      </c>
      <c r="G6" s="295" t="s">
        <v>31</v>
      </c>
      <c r="H6" s="296">
        <v>1000000</v>
      </c>
      <c r="I6" s="296">
        <v>1000000</v>
      </c>
      <c r="J6" s="296">
        <v>120000</v>
      </c>
    </row>
    <row r="7" spans="1:10" ht="32.25" customHeight="1">
      <c r="A7" s="289"/>
      <c r="B7" s="290"/>
      <c r="C7" s="297" t="s">
        <v>49</v>
      </c>
      <c r="D7" s="298" t="s">
        <v>20</v>
      </c>
      <c r="E7" s="299">
        <v>2</v>
      </c>
      <c r="F7" s="300" t="s">
        <v>10</v>
      </c>
      <c r="G7" s="301" t="s">
        <v>30</v>
      </c>
      <c r="H7" s="296">
        <v>500000</v>
      </c>
      <c r="I7" s="296">
        <v>500000</v>
      </c>
      <c r="J7" s="296">
        <v>102000</v>
      </c>
    </row>
    <row r="8" spans="1:10" ht="36.75" customHeight="1" thickBot="1">
      <c r="A8" s="289"/>
      <c r="B8" s="302"/>
      <c r="C8" s="291" t="s">
        <v>49</v>
      </c>
      <c r="D8" s="298" t="s">
        <v>20</v>
      </c>
      <c r="E8" s="299">
        <v>2</v>
      </c>
      <c r="F8" s="300" t="s">
        <v>13</v>
      </c>
      <c r="G8" s="301" t="s">
        <v>32</v>
      </c>
      <c r="H8" s="296">
        <v>270000</v>
      </c>
      <c r="I8" s="296">
        <v>270000</v>
      </c>
      <c r="J8" s="296">
        <v>34000</v>
      </c>
    </row>
    <row r="9" spans="1:10" ht="18" customHeight="1" thickBot="1">
      <c r="A9" s="289"/>
      <c r="B9" s="303"/>
      <c r="C9" s="304"/>
      <c r="D9" s="305"/>
      <c r="E9" s="305"/>
      <c r="F9" s="306"/>
      <c r="G9" s="307" t="s">
        <v>57</v>
      </c>
      <c r="H9" s="308">
        <f>H5+H6+H7+H8</f>
        <v>9388000</v>
      </c>
      <c r="I9" s="309">
        <f>I5+I6+I7+I8</f>
        <v>9288000</v>
      </c>
      <c r="J9" s="308">
        <f>J5+J6+J7+J8</f>
        <v>1152000</v>
      </c>
    </row>
    <row r="10" spans="1:10" ht="40.5" customHeight="1" thickBot="1">
      <c r="A10" s="289"/>
      <c r="B10" s="310" t="s">
        <v>129</v>
      </c>
      <c r="C10" s="311" t="s">
        <v>51</v>
      </c>
      <c r="D10" s="292" t="s">
        <v>29</v>
      </c>
      <c r="E10" s="293">
        <v>2</v>
      </c>
      <c r="F10" s="294" t="s">
        <v>7</v>
      </c>
      <c r="G10" s="301" t="s">
        <v>26</v>
      </c>
      <c r="H10" s="296">
        <v>1510000</v>
      </c>
      <c r="I10" s="296">
        <v>1510000</v>
      </c>
      <c r="J10" s="296">
        <v>182000</v>
      </c>
    </row>
    <row r="11" spans="1:10" ht="21" customHeight="1" thickBot="1">
      <c r="A11" s="312"/>
      <c r="B11" s="313"/>
      <c r="C11" s="314"/>
      <c r="D11" s="315"/>
      <c r="E11" s="315"/>
      <c r="F11" s="306"/>
      <c r="G11" s="316" t="s">
        <v>57</v>
      </c>
      <c r="H11" s="317">
        <f>H10</f>
        <v>1510000</v>
      </c>
      <c r="I11" s="317">
        <f>I10</f>
        <v>1510000</v>
      </c>
      <c r="J11" s="317">
        <f>J10</f>
        <v>182000</v>
      </c>
    </row>
    <row r="12" spans="1:10" ht="24" customHeight="1" thickBot="1">
      <c r="A12" s="318"/>
      <c r="B12" s="319"/>
      <c r="C12" s="320" t="s">
        <v>3</v>
      </c>
      <c r="D12" s="321"/>
      <c r="E12" s="321"/>
      <c r="F12" s="321"/>
      <c r="G12" s="322"/>
      <c r="H12" s="323">
        <f>H9+H11</f>
        <v>10898000</v>
      </c>
      <c r="I12" s="324">
        <f>I9+I11</f>
        <v>10798000</v>
      </c>
      <c r="J12" s="323">
        <f>J9+J11</f>
        <v>1334000</v>
      </c>
    </row>
    <row r="13" spans="1:10" ht="3" customHeight="1" hidden="1">
      <c r="A13" s="325"/>
      <c r="B13" s="281" t="s">
        <v>74</v>
      </c>
      <c r="C13" s="326" t="s">
        <v>51</v>
      </c>
      <c r="D13" s="298" t="s">
        <v>28</v>
      </c>
      <c r="E13" s="299">
        <v>2</v>
      </c>
      <c r="F13" s="300" t="s">
        <v>7</v>
      </c>
      <c r="G13" s="301" t="s">
        <v>40</v>
      </c>
      <c r="H13" s="296">
        <v>0</v>
      </c>
      <c r="I13" s="296">
        <v>0</v>
      </c>
      <c r="J13" s="296">
        <v>0</v>
      </c>
    </row>
    <row r="14" spans="1:10" ht="39.75" customHeight="1" thickBot="1">
      <c r="A14" s="280" t="s">
        <v>140</v>
      </c>
      <c r="B14" s="290"/>
      <c r="C14" s="327" t="s">
        <v>50</v>
      </c>
      <c r="D14" s="328" t="s">
        <v>27</v>
      </c>
      <c r="E14" s="329">
        <v>2</v>
      </c>
      <c r="F14" s="330" t="s">
        <v>7</v>
      </c>
      <c r="G14" s="331" t="s">
        <v>26</v>
      </c>
      <c r="H14" s="332">
        <v>2000000</v>
      </c>
      <c r="I14" s="332">
        <v>2000000</v>
      </c>
      <c r="J14" s="332">
        <v>240000</v>
      </c>
    </row>
    <row r="15" spans="1:10" ht="21" customHeight="1" thickBot="1">
      <c r="A15" s="312"/>
      <c r="B15" s="302"/>
      <c r="C15" s="333" t="s">
        <v>3</v>
      </c>
      <c r="D15" s="334"/>
      <c r="E15" s="334"/>
      <c r="F15" s="334"/>
      <c r="G15" s="335"/>
      <c r="H15" s="336">
        <f>H14</f>
        <v>2000000</v>
      </c>
      <c r="I15" s="336">
        <f>I14</f>
        <v>2000000</v>
      </c>
      <c r="J15" s="336">
        <f>J14</f>
        <v>240000</v>
      </c>
    </row>
    <row r="16" spans="1:10" ht="32.25" customHeight="1" hidden="1">
      <c r="A16" s="318"/>
      <c r="B16" s="337" t="s">
        <v>75</v>
      </c>
      <c r="C16" s="338" t="s">
        <v>1</v>
      </c>
      <c r="D16" s="339"/>
      <c r="E16" s="339"/>
      <c r="F16" s="339"/>
      <c r="G16" s="340"/>
      <c r="H16" s="341">
        <f>H12+H15</f>
        <v>12898000</v>
      </c>
      <c r="I16" s="341">
        <f>I12+I15</f>
        <v>12798000</v>
      </c>
      <c r="J16" s="341">
        <f>J12+J15</f>
        <v>1574000</v>
      </c>
    </row>
    <row r="17" spans="1:10" ht="12" customHeight="1" hidden="1" thickBot="1">
      <c r="A17" s="342"/>
      <c r="B17" s="343"/>
      <c r="C17" s="344"/>
      <c r="D17" s="344"/>
      <c r="E17" s="344"/>
      <c r="F17" s="344"/>
      <c r="G17" s="344"/>
      <c r="H17" s="345"/>
      <c r="I17" s="345"/>
      <c r="J17" s="345"/>
    </row>
    <row r="18" spans="1:10" ht="43.5" customHeight="1">
      <c r="A18" s="346" t="s">
        <v>144</v>
      </c>
      <c r="B18" s="347" t="s">
        <v>123</v>
      </c>
      <c r="C18" s="348" t="s">
        <v>52</v>
      </c>
      <c r="D18" s="349" t="s">
        <v>27</v>
      </c>
      <c r="E18" s="350">
        <v>2</v>
      </c>
      <c r="F18" s="300" t="s">
        <v>44</v>
      </c>
      <c r="G18" s="351" t="s">
        <v>45</v>
      </c>
      <c r="H18" s="352">
        <v>4000000</v>
      </c>
      <c r="I18" s="499">
        <v>2500000</v>
      </c>
      <c r="J18" s="353">
        <v>490000</v>
      </c>
    </row>
    <row r="19" spans="1:10" ht="17.25" customHeight="1" thickBot="1">
      <c r="A19" s="354"/>
      <c r="B19" s="355"/>
      <c r="C19" s="356" t="s">
        <v>3</v>
      </c>
      <c r="D19" s="357"/>
      <c r="E19" s="357"/>
      <c r="F19" s="357"/>
      <c r="G19" s="358"/>
      <c r="H19" s="323">
        <f>H18</f>
        <v>4000000</v>
      </c>
      <c r="I19" s="359">
        <f>I18</f>
        <v>2500000</v>
      </c>
      <c r="J19" s="323">
        <f>J18</f>
        <v>490000</v>
      </c>
    </row>
    <row r="20" spans="1:10" ht="38.25" customHeight="1" thickBot="1">
      <c r="A20" s="346" t="s">
        <v>145</v>
      </c>
      <c r="B20" s="347" t="s">
        <v>128</v>
      </c>
      <c r="C20" s="360" t="s">
        <v>52</v>
      </c>
      <c r="D20" s="361" t="s">
        <v>27</v>
      </c>
      <c r="E20" s="362">
        <v>2</v>
      </c>
      <c r="F20" s="363" t="s">
        <v>44</v>
      </c>
      <c r="G20" s="364" t="s">
        <v>45</v>
      </c>
      <c r="H20" s="365">
        <v>40000</v>
      </c>
      <c r="I20" s="500">
        <v>1580000</v>
      </c>
      <c r="J20" s="366"/>
    </row>
    <row r="21" spans="1:10" ht="19.5" customHeight="1" thickBot="1">
      <c r="A21" s="354"/>
      <c r="B21" s="355"/>
      <c r="C21" s="356" t="s">
        <v>3</v>
      </c>
      <c r="D21" s="357"/>
      <c r="E21" s="357"/>
      <c r="F21" s="357"/>
      <c r="G21" s="358"/>
      <c r="H21" s="323">
        <f>H20</f>
        <v>40000</v>
      </c>
      <c r="I21" s="359">
        <f>I20</f>
        <v>1580000</v>
      </c>
      <c r="J21" s="323">
        <f>J20</f>
        <v>0</v>
      </c>
    </row>
    <row r="22" spans="1:10" ht="27.75" customHeight="1">
      <c r="A22" s="367"/>
      <c r="B22" s="368" t="s">
        <v>130</v>
      </c>
      <c r="C22" s="369" t="s">
        <v>52</v>
      </c>
      <c r="D22" s="370" t="s">
        <v>27</v>
      </c>
      <c r="E22" s="371">
        <v>2</v>
      </c>
      <c r="F22" s="372" t="s">
        <v>44</v>
      </c>
      <c r="G22" s="373" t="s">
        <v>45</v>
      </c>
      <c r="H22" s="374">
        <v>40000</v>
      </c>
      <c r="I22" s="375"/>
      <c r="J22" s="376"/>
    </row>
    <row r="23" spans="1:10" ht="16.5" customHeight="1" thickBot="1">
      <c r="A23" s="377"/>
      <c r="B23" s="378"/>
      <c r="C23" s="379" t="s">
        <v>3</v>
      </c>
      <c r="D23" s="380"/>
      <c r="E23" s="380"/>
      <c r="F23" s="380"/>
      <c r="G23" s="381"/>
      <c r="H23" s="382">
        <f>H22</f>
        <v>40000</v>
      </c>
      <c r="I23" s="383">
        <f>I22</f>
        <v>0</v>
      </c>
      <c r="J23" s="384">
        <f>J22</f>
        <v>0</v>
      </c>
    </row>
    <row r="24" spans="1:10" ht="33" customHeight="1">
      <c r="A24" s="346" t="s">
        <v>143</v>
      </c>
      <c r="B24" s="347" t="s">
        <v>43</v>
      </c>
      <c r="C24" s="348" t="s">
        <v>52</v>
      </c>
      <c r="D24" s="349" t="s">
        <v>36</v>
      </c>
      <c r="E24" s="350">
        <v>2</v>
      </c>
      <c r="F24" s="385" t="s">
        <v>37</v>
      </c>
      <c r="G24" s="386" t="s">
        <v>38</v>
      </c>
      <c r="H24" s="387">
        <v>500000</v>
      </c>
      <c r="I24" s="388">
        <v>500000</v>
      </c>
      <c r="J24" s="389">
        <v>60000</v>
      </c>
    </row>
    <row r="25" spans="1:10" ht="20.25" customHeight="1" thickBot="1">
      <c r="A25" s="354"/>
      <c r="B25" s="355"/>
      <c r="C25" s="356" t="s">
        <v>3</v>
      </c>
      <c r="D25" s="357"/>
      <c r="E25" s="357"/>
      <c r="F25" s="357"/>
      <c r="G25" s="358"/>
      <c r="H25" s="323">
        <f>H24</f>
        <v>500000</v>
      </c>
      <c r="I25" s="323">
        <f>I24</f>
        <v>500000</v>
      </c>
      <c r="J25" s="323">
        <f>J24</f>
        <v>60000</v>
      </c>
    </row>
    <row r="26" spans="1:10" ht="36.75" customHeight="1">
      <c r="A26" s="346" t="s">
        <v>138</v>
      </c>
      <c r="B26" s="347" t="s">
        <v>5</v>
      </c>
      <c r="C26" s="348" t="s">
        <v>52</v>
      </c>
      <c r="D26" s="390" t="s">
        <v>20</v>
      </c>
      <c r="E26" s="391">
        <v>2</v>
      </c>
      <c r="F26" s="385" t="s">
        <v>0</v>
      </c>
      <c r="G26" s="386" t="s">
        <v>39</v>
      </c>
      <c r="H26" s="352">
        <v>100000</v>
      </c>
      <c r="I26" s="501">
        <v>200000</v>
      </c>
      <c r="J26" s="387">
        <v>12000</v>
      </c>
    </row>
    <row r="27" spans="1:10" ht="25.5" customHeight="1" thickBot="1">
      <c r="A27" s="354"/>
      <c r="B27" s="355"/>
      <c r="C27" s="392" t="s">
        <v>3</v>
      </c>
      <c r="D27" s="393"/>
      <c r="E27" s="393"/>
      <c r="F27" s="393"/>
      <c r="G27" s="394"/>
      <c r="H27" s="323">
        <f>H26</f>
        <v>100000</v>
      </c>
      <c r="I27" s="323">
        <f>I26</f>
        <v>200000</v>
      </c>
      <c r="J27" s="323">
        <f>J26</f>
        <v>12000</v>
      </c>
    </row>
    <row r="28" spans="1:10" ht="1.5" customHeight="1" hidden="1">
      <c r="A28" s="395" t="s">
        <v>141</v>
      </c>
      <c r="B28" s="396" t="s">
        <v>19</v>
      </c>
      <c r="C28" s="397" t="s">
        <v>51</v>
      </c>
      <c r="D28" s="398" t="s">
        <v>29</v>
      </c>
      <c r="E28" s="399">
        <v>2</v>
      </c>
      <c r="F28" s="400" t="s">
        <v>34</v>
      </c>
      <c r="G28" s="401" t="s">
        <v>35</v>
      </c>
      <c r="H28" s="402">
        <v>0</v>
      </c>
      <c r="I28" s="402">
        <v>0</v>
      </c>
      <c r="J28" s="402">
        <v>0</v>
      </c>
    </row>
    <row r="29" spans="1:10" ht="35.25" customHeight="1" thickBot="1">
      <c r="A29" s="403"/>
      <c r="B29" s="404" t="s">
        <v>150</v>
      </c>
      <c r="C29" s="405" t="s">
        <v>52</v>
      </c>
      <c r="D29" s="406" t="s">
        <v>20</v>
      </c>
      <c r="E29" s="407">
        <v>2</v>
      </c>
      <c r="F29" s="408" t="s">
        <v>34</v>
      </c>
      <c r="G29" s="409" t="s">
        <v>35</v>
      </c>
      <c r="H29" s="410">
        <f>H30</f>
        <v>2000</v>
      </c>
      <c r="I29" s="410">
        <f>I30</f>
        <v>2000</v>
      </c>
      <c r="J29" s="411">
        <f>J30</f>
        <v>2000</v>
      </c>
    </row>
    <row r="30" spans="1:18" ht="51" customHeight="1" thickBot="1">
      <c r="A30" s="403"/>
      <c r="B30" s="412" t="s">
        <v>124</v>
      </c>
      <c r="C30" s="413"/>
      <c r="D30" s="414" t="s">
        <v>125</v>
      </c>
      <c r="E30" s="415">
        <v>3</v>
      </c>
      <c r="F30" s="416" t="s">
        <v>34</v>
      </c>
      <c r="G30" s="417" t="s">
        <v>35</v>
      </c>
      <c r="H30" s="418">
        <v>2000</v>
      </c>
      <c r="I30" s="418">
        <v>2000</v>
      </c>
      <c r="J30" s="419">
        <v>2000</v>
      </c>
      <c r="L30" s="227"/>
      <c r="M30" s="227"/>
      <c r="N30" s="227"/>
      <c r="O30" s="227"/>
      <c r="P30" s="227"/>
      <c r="Q30" s="227"/>
      <c r="R30" s="227"/>
    </row>
    <row r="31" spans="1:18" ht="18.75" customHeight="1" thickBot="1">
      <c r="A31" s="420"/>
      <c r="B31" s="421"/>
      <c r="C31" s="422" t="s">
        <v>3</v>
      </c>
      <c r="D31" s="423"/>
      <c r="E31" s="424"/>
      <c r="F31" s="424"/>
      <c r="G31" s="425"/>
      <c r="H31" s="336">
        <f>H29</f>
        <v>2000</v>
      </c>
      <c r="I31" s="336">
        <f>I29</f>
        <v>2000</v>
      </c>
      <c r="J31" s="336">
        <f>J29</f>
        <v>2000</v>
      </c>
      <c r="L31" s="227"/>
      <c r="M31" s="227"/>
      <c r="N31" s="227"/>
      <c r="O31" s="227"/>
      <c r="P31" s="227"/>
      <c r="Q31" s="228"/>
      <c r="R31" s="228"/>
    </row>
    <row r="32" spans="1:18" ht="37.5" customHeight="1" thickBot="1">
      <c r="A32" s="346" t="s">
        <v>141</v>
      </c>
      <c r="B32" s="347" t="s">
        <v>42</v>
      </c>
      <c r="C32" s="426" t="s">
        <v>52</v>
      </c>
      <c r="D32" s="427" t="s">
        <v>20</v>
      </c>
      <c r="E32" s="428">
        <v>2</v>
      </c>
      <c r="F32" s="429" t="s">
        <v>76</v>
      </c>
      <c r="G32" s="430" t="s">
        <v>126</v>
      </c>
      <c r="H32" s="402">
        <v>2000000</v>
      </c>
      <c r="I32" s="402">
        <v>2000000</v>
      </c>
      <c r="J32" s="402">
        <v>240000</v>
      </c>
      <c r="L32" s="227"/>
      <c r="M32" s="227"/>
      <c r="N32" s="227"/>
      <c r="O32" s="227"/>
      <c r="P32" s="227"/>
      <c r="Q32" s="227"/>
      <c r="R32" s="227"/>
    </row>
    <row r="33" spans="1:10" ht="22.5" customHeight="1" thickBot="1">
      <c r="A33" s="354"/>
      <c r="B33" s="355"/>
      <c r="C33" s="431" t="s">
        <v>3</v>
      </c>
      <c r="D33" s="424"/>
      <c r="E33" s="424"/>
      <c r="F33" s="424"/>
      <c r="G33" s="425"/>
      <c r="H33" s="336">
        <f>H32</f>
        <v>2000000</v>
      </c>
      <c r="I33" s="336">
        <f>I32</f>
        <v>2000000</v>
      </c>
      <c r="J33" s="336">
        <f>J32</f>
        <v>240000</v>
      </c>
    </row>
    <row r="34" spans="1:10" ht="55.5" customHeight="1" thickBot="1">
      <c r="A34" s="432" t="s">
        <v>142</v>
      </c>
      <c r="B34" s="433" t="s">
        <v>151</v>
      </c>
      <c r="C34" s="434" t="s">
        <v>52</v>
      </c>
      <c r="D34" s="390" t="s">
        <v>20</v>
      </c>
      <c r="E34" s="391">
        <v>2</v>
      </c>
      <c r="F34" s="285" t="s">
        <v>44</v>
      </c>
      <c r="G34" s="386" t="s">
        <v>45</v>
      </c>
      <c r="H34" s="387">
        <v>3000000</v>
      </c>
      <c r="I34" s="387">
        <v>3000000</v>
      </c>
      <c r="J34" s="387">
        <v>360000</v>
      </c>
    </row>
    <row r="35" spans="1:10" ht="29.25" customHeight="1" thickBot="1">
      <c r="A35" s="435"/>
      <c r="B35" s="435"/>
      <c r="C35" s="436" t="s">
        <v>3</v>
      </c>
      <c r="D35" s="437"/>
      <c r="E35" s="437"/>
      <c r="F35" s="437"/>
      <c r="G35" s="438"/>
      <c r="H35" s="323">
        <f>H34</f>
        <v>3000000</v>
      </c>
      <c r="I35" s="323">
        <f>I34</f>
        <v>3000000</v>
      </c>
      <c r="J35" s="323">
        <f>J34</f>
        <v>360000</v>
      </c>
    </row>
    <row r="36" spans="1:10" ht="29.25" customHeight="1" thickBot="1">
      <c r="A36" s="439"/>
      <c r="B36" s="440"/>
      <c r="C36" s="441" t="s">
        <v>137</v>
      </c>
      <c r="D36" s="441"/>
      <c r="E36" s="441"/>
      <c r="F36" s="441"/>
      <c r="G36" s="442"/>
      <c r="H36" s="443">
        <f>H12+H15+H19+H21+H23+H25+H27+H31+H33+H35</f>
        <v>22580000</v>
      </c>
      <c r="I36" s="443">
        <f>I12+I15+I19+I21+I23+I25+I27+I31+I33+I35</f>
        <v>22580000</v>
      </c>
      <c r="J36" s="443">
        <f>J12+J15+J19+J21+J23+J25+J27+J31+J33+J35</f>
        <v>2738000</v>
      </c>
    </row>
    <row r="37" spans="1:10" ht="29.25" customHeight="1" hidden="1" thickBot="1">
      <c r="A37" s="444" t="s">
        <v>16</v>
      </c>
      <c r="B37" s="347" t="s">
        <v>14</v>
      </c>
      <c r="C37" s="445" t="s">
        <v>33</v>
      </c>
      <c r="D37" s="446" t="s">
        <v>20</v>
      </c>
      <c r="E37" s="447">
        <v>2</v>
      </c>
      <c r="F37" s="448" t="s">
        <v>15</v>
      </c>
      <c r="G37" s="449" t="s">
        <v>46</v>
      </c>
      <c r="H37" s="387">
        <v>0</v>
      </c>
      <c r="I37" s="388"/>
      <c r="J37" s="388"/>
    </row>
    <row r="38" spans="1:10" ht="41.25" customHeight="1" hidden="1" thickBot="1">
      <c r="A38" s="450"/>
      <c r="B38" s="355"/>
      <c r="C38" s="451" t="s">
        <v>3</v>
      </c>
      <c r="D38" s="452"/>
      <c r="E38" s="452"/>
      <c r="F38" s="452"/>
      <c r="G38" s="453"/>
      <c r="H38" s="454">
        <f>H37</f>
        <v>0</v>
      </c>
      <c r="I38" s="345"/>
      <c r="J38" s="345"/>
    </row>
    <row r="39" spans="1:10" ht="22.5" customHeight="1" hidden="1">
      <c r="A39" s="346" t="s">
        <v>54</v>
      </c>
      <c r="B39" s="347" t="s">
        <v>55</v>
      </c>
      <c r="C39" s="386" t="s">
        <v>53</v>
      </c>
      <c r="D39" s="455" t="s">
        <v>47</v>
      </c>
      <c r="E39" s="456">
        <v>2</v>
      </c>
      <c r="F39" s="457" t="s">
        <v>7</v>
      </c>
      <c r="G39" s="286" t="s">
        <v>26</v>
      </c>
      <c r="H39" s="458"/>
      <c r="I39" s="458"/>
      <c r="J39" s="458"/>
    </row>
    <row r="40" spans="1:10" ht="34.5" customHeight="1" hidden="1">
      <c r="A40" s="459"/>
      <c r="B40" s="460"/>
      <c r="C40" s="461" t="s">
        <v>53</v>
      </c>
      <c r="D40" s="455" t="s">
        <v>47</v>
      </c>
      <c r="E40" s="456">
        <v>2</v>
      </c>
      <c r="F40" s="457" t="s">
        <v>8</v>
      </c>
      <c r="G40" s="295" t="s">
        <v>31</v>
      </c>
      <c r="H40" s="352"/>
      <c r="I40" s="352"/>
      <c r="J40" s="352"/>
    </row>
    <row r="41" spans="1:10" ht="31.5" customHeight="1" hidden="1">
      <c r="A41" s="459"/>
      <c r="B41" s="460"/>
      <c r="C41" s="461" t="s">
        <v>53</v>
      </c>
      <c r="D41" s="455" t="s">
        <v>47</v>
      </c>
      <c r="E41" s="456">
        <v>2</v>
      </c>
      <c r="F41" s="457" t="s">
        <v>10</v>
      </c>
      <c r="G41" s="301" t="s">
        <v>30</v>
      </c>
      <c r="H41" s="352"/>
      <c r="I41" s="352"/>
      <c r="J41" s="352"/>
    </row>
    <row r="42" spans="1:10" ht="30.75" customHeight="1" hidden="1">
      <c r="A42" s="459"/>
      <c r="B42" s="460"/>
      <c r="C42" s="461" t="s">
        <v>53</v>
      </c>
      <c r="D42" s="455" t="s">
        <v>47</v>
      </c>
      <c r="E42" s="456">
        <v>2</v>
      </c>
      <c r="F42" s="457" t="s">
        <v>9</v>
      </c>
      <c r="G42" s="351" t="s">
        <v>41</v>
      </c>
      <c r="H42" s="352"/>
      <c r="I42" s="352"/>
      <c r="J42" s="352"/>
    </row>
    <row r="43" spans="1:10" ht="30.75" customHeight="1" hidden="1">
      <c r="A43" s="459"/>
      <c r="B43" s="460"/>
      <c r="C43" s="461" t="s">
        <v>53</v>
      </c>
      <c r="D43" s="455" t="s">
        <v>47</v>
      </c>
      <c r="E43" s="456">
        <v>2</v>
      </c>
      <c r="F43" s="457" t="s">
        <v>13</v>
      </c>
      <c r="G43" s="351" t="s">
        <v>32</v>
      </c>
      <c r="H43" s="352"/>
      <c r="I43" s="352"/>
      <c r="J43" s="352"/>
    </row>
    <row r="44" spans="1:10" ht="30.75" customHeight="1" hidden="1">
      <c r="A44" s="459"/>
      <c r="B44" s="460"/>
      <c r="C44" s="461" t="s">
        <v>53</v>
      </c>
      <c r="D44" s="455" t="s">
        <v>47</v>
      </c>
      <c r="E44" s="456">
        <v>2</v>
      </c>
      <c r="F44" s="457" t="s">
        <v>44</v>
      </c>
      <c r="G44" s="351" t="s">
        <v>45</v>
      </c>
      <c r="H44" s="352"/>
      <c r="I44" s="352"/>
      <c r="J44" s="352"/>
    </row>
    <row r="45" spans="1:10" s="1" customFormat="1" ht="32.25" customHeight="1" hidden="1" thickBot="1">
      <c r="A45" s="459"/>
      <c r="B45" s="460"/>
      <c r="C45" s="462" t="s">
        <v>53</v>
      </c>
      <c r="D45" s="463" t="s">
        <v>47</v>
      </c>
      <c r="E45" s="464">
        <v>2</v>
      </c>
      <c r="F45" s="416" t="s">
        <v>11</v>
      </c>
      <c r="G45" s="331" t="s">
        <v>48</v>
      </c>
      <c r="H45" s="332"/>
      <c r="I45" s="332"/>
      <c r="J45" s="332"/>
    </row>
    <row r="46" spans="1:10" ht="22.5" customHeight="1" hidden="1" thickBot="1">
      <c r="A46" s="459"/>
      <c r="B46" s="460"/>
      <c r="C46" s="465"/>
      <c r="D46" s="466"/>
      <c r="E46" s="466"/>
      <c r="F46" s="467"/>
      <c r="G46" s="468" t="s">
        <v>3</v>
      </c>
      <c r="H46" s="469">
        <f>SUM(H39:H45)</f>
        <v>0</v>
      </c>
      <c r="I46" s="469">
        <f>SUM(I39:I45)</f>
        <v>0</v>
      </c>
      <c r="J46" s="469">
        <f>SUM(J39:J45)</f>
        <v>0</v>
      </c>
    </row>
    <row r="47" spans="1:10" s="2" customFormat="1" ht="22.5" customHeight="1">
      <c r="A47" s="346" t="s">
        <v>127</v>
      </c>
      <c r="B47" s="470" t="s">
        <v>152</v>
      </c>
      <c r="C47" s="386" t="s">
        <v>53</v>
      </c>
      <c r="D47" s="455" t="s">
        <v>47</v>
      </c>
      <c r="E47" s="456">
        <v>2</v>
      </c>
      <c r="F47" s="471" t="s">
        <v>7</v>
      </c>
      <c r="G47" s="286" t="s">
        <v>26</v>
      </c>
      <c r="H47" s="352">
        <v>250000</v>
      </c>
      <c r="I47" s="387">
        <v>250000</v>
      </c>
      <c r="J47" s="387">
        <v>100000</v>
      </c>
    </row>
    <row r="48" spans="1:10" s="2" customFormat="1" ht="27.75" customHeight="1">
      <c r="A48" s="459"/>
      <c r="B48" s="460"/>
      <c r="C48" s="461" t="s">
        <v>53</v>
      </c>
      <c r="D48" s="455" t="s">
        <v>47</v>
      </c>
      <c r="E48" s="456">
        <v>2</v>
      </c>
      <c r="F48" s="471" t="s">
        <v>8</v>
      </c>
      <c r="G48" s="295" t="s">
        <v>31</v>
      </c>
      <c r="H48" s="352">
        <v>20000</v>
      </c>
      <c r="I48" s="352">
        <v>20000</v>
      </c>
      <c r="J48" s="352">
        <v>10000</v>
      </c>
    </row>
    <row r="49" spans="1:10" s="2" customFormat="1" ht="2.25" customHeight="1" hidden="1">
      <c r="A49" s="459"/>
      <c r="B49" s="460"/>
      <c r="C49" s="461" t="s">
        <v>53</v>
      </c>
      <c r="D49" s="455" t="s">
        <v>47</v>
      </c>
      <c r="E49" s="456">
        <v>2</v>
      </c>
      <c r="F49" s="471" t="s">
        <v>10</v>
      </c>
      <c r="G49" s="301" t="s">
        <v>30</v>
      </c>
      <c r="H49" s="352"/>
      <c r="I49" s="352"/>
      <c r="J49" s="352"/>
    </row>
    <row r="50" spans="1:10" s="2" customFormat="1" ht="38.25" customHeight="1">
      <c r="A50" s="459"/>
      <c r="B50" s="460"/>
      <c r="C50" s="461" t="s">
        <v>53</v>
      </c>
      <c r="D50" s="455" t="s">
        <v>47</v>
      </c>
      <c r="E50" s="456">
        <v>2</v>
      </c>
      <c r="F50" s="471" t="s">
        <v>9</v>
      </c>
      <c r="G50" s="351" t="s">
        <v>41</v>
      </c>
      <c r="H50" s="352">
        <v>2400000</v>
      </c>
      <c r="I50" s="352">
        <v>2400000</v>
      </c>
      <c r="J50" s="352">
        <v>950000</v>
      </c>
    </row>
    <row r="51" spans="1:10" s="2" customFormat="1" ht="27.75" customHeight="1">
      <c r="A51" s="459"/>
      <c r="B51" s="460"/>
      <c r="C51" s="461" t="s">
        <v>53</v>
      </c>
      <c r="D51" s="455" t="s">
        <v>47</v>
      </c>
      <c r="E51" s="456">
        <v>2</v>
      </c>
      <c r="F51" s="471" t="s">
        <v>13</v>
      </c>
      <c r="G51" s="351" t="s">
        <v>32</v>
      </c>
      <c r="H51" s="352"/>
      <c r="I51" s="352"/>
      <c r="J51" s="352"/>
    </row>
    <row r="52" spans="1:10" s="2" customFormat="1" ht="24.75" customHeight="1">
      <c r="A52" s="459"/>
      <c r="B52" s="460"/>
      <c r="C52" s="461" t="s">
        <v>53</v>
      </c>
      <c r="D52" s="455" t="s">
        <v>47</v>
      </c>
      <c r="E52" s="456">
        <v>2</v>
      </c>
      <c r="F52" s="471" t="s">
        <v>44</v>
      </c>
      <c r="G52" s="351" t="s">
        <v>45</v>
      </c>
      <c r="H52" s="352">
        <v>200000</v>
      </c>
      <c r="I52" s="352">
        <v>200000</v>
      </c>
      <c r="J52" s="352">
        <v>100000</v>
      </c>
    </row>
    <row r="53" spans="1:10" s="2" customFormat="1" ht="24" customHeight="1" thickBot="1">
      <c r="A53" s="459"/>
      <c r="B53" s="459"/>
      <c r="C53" s="417" t="s">
        <v>53</v>
      </c>
      <c r="D53" s="417" t="s">
        <v>47</v>
      </c>
      <c r="E53" s="472">
        <v>2</v>
      </c>
      <c r="F53" s="473" t="s">
        <v>11</v>
      </c>
      <c r="G53" s="331" t="s">
        <v>48</v>
      </c>
      <c r="H53" s="332">
        <v>130000</v>
      </c>
      <c r="I53" s="332">
        <v>130000</v>
      </c>
      <c r="J53" s="332">
        <v>60000</v>
      </c>
    </row>
    <row r="54" spans="1:10" s="2" customFormat="1" ht="18.75" customHeight="1" thickBot="1">
      <c r="A54" s="459"/>
      <c r="B54" s="459"/>
      <c r="C54" s="474"/>
      <c r="D54" s="475"/>
      <c r="E54" s="475"/>
      <c r="F54" s="475"/>
      <c r="G54" s="476" t="s">
        <v>3</v>
      </c>
      <c r="H54" s="336">
        <f>SUM(H47:H53)</f>
        <v>3000000</v>
      </c>
      <c r="I54" s="336">
        <f>SUM(I47:I53)</f>
        <v>3000000</v>
      </c>
      <c r="J54" s="336">
        <f>SUM(J47:J53)</f>
        <v>1220000</v>
      </c>
    </row>
    <row r="55" spans="1:10" s="2" customFormat="1" ht="19.5" customHeight="1" thickBot="1">
      <c r="A55" s="477"/>
      <c r="B55" s="478"/>
      <c r="C55" s="479" t="s">
        <v>131</v>
      </c>
      <c r="D55" s="479"/>
      <c r="E55" s="479"/>
      <c r="F55" s="479"/>
      <c r="G55" s="480"/>
      <c r="H55" s="481">
        <f>H46+H54</f>
        <v>3000000</v>
      </c>
      <c r="I55" s="481">
        <f>I46+I54</f>
        <v>3000000</v>
      </c>
      <c r="J55" s="481">
        <f>J46+J54</f>
        <v>1220000</v>
      </c>
    </row>
    <row r="56" spans="1:10" ht="24" customHeight="1" thickBot="1">
      <c r="A56" s="482"/>
      <c r="B56" s="483"/>
      <c r="C56" s="484" t="s">
        <v>1</v>
      </c>
      <c r="D56" s="485"/>
      <c r="E56" s="485"/>
      <c r="F56" s="485"/>
      <c r="G56" s="486"/>
      <c r="H56" s="487">
        <f>H36+H55</f>
        <v>25580000</v>
      </c>
      <c r="I56" s="487">
        <f>I36+I55</f>
        <v>25580000</v>
      </c>
      <c r="J56" s="487">
        <f>J36+J55</f>
        <v>3958000</v>
      </c>
    </row>
    <row r="57" spans="1:10" ht="15" customHeight="1" thickBot="1">
      <c r="A57" s="488"/>
      <c r="B57" s="488"/>
      <c r="C57" s="488"/>
      <c r="D57" s="488"/>
      <c r="E57" s="488"/>
      <c r="F57" s="488"/>
      <c r="G57" s="488"/>
      <c r="H57" s="489"/>
      <c r="I57" s="489"/>
      <c r="J57" s="489"/>
    </row>
    <row r="58" spans="1:10" ht="57" customHeight="1">
      <c r="A58" s="488"/>
      <c r="B58" s="488"/>
      <c r="C58" s="488"/>
      <c r="D58" s="488"/>
      <c r="E58" s="488"/>
      <c r="F58" s="488"/>
      <c r="G58" s="488"/>
      <c r="H58" s="490" t="s">
        <v>153</v>
      </c>
      <c r="I58" s="490" t="s">
        <v>154</v>
      </c>
      <c r="J58" s="490" t="s">
        <v>148</v>
      </c>
    </row>
    <row r="59" spans="1:10" ht="26.25" customHeight="1">
      <c r="A59" s="491"/>
      <c r="B59" s="491"/>
      <c r="C59" s="491"/>
      <c r="D59" s="491"/>
      <c r="E59" s="491"/>
      <c r="F59" s="492" t="s">
        <v>132</v>
      </c>
      <c r="G59" s="492"/>
      <c r="H59" s="493">
        <f>H9+H11+H14+H26+H30+H32+H34</f>
        <v>18000000</v>
      </c>
      <c r="I59" s="494">
        <f>I9+I11+I14+I26+I30+I32+I34</f>
        <v>18000000</v>
      </c>
      <c r="J59" s="494">
        <f>J9+J11+J14+J26+J30+J32+J34</f>
        <v>2188000</v>
      </c>
    </row>
    <row r="60" spans="1:10" ht="16.5">
      <c r="A60" s="491"/>
      <c r="B60" s="491"/>
      <c r="C60" s="491"/>
      <c r="D60" s="491"/>
      <c r="E60" s="491"/>
      <c r="F60" s="492" t="s">
        <v>133</v>
      </c>
      <c r="G60" s="492"/>
      <c r="H60" s="493">
        <f>H18+H20+H22</f>
        <v>4080000</v>
      </c>
      <c r="I60" s="494">
        <f>I18+I20+I22</f>
        <v>4080000</v>
      </c>
      <c r="J60" s="494">
        <f>J18+J20+J22</f>
        <v>490000</v>
      </c>
    </row>
    <row r="61" spans="1:10" ht="16.5">
      <c r="A61" s="491"/>
      <c r="B61" s="491"/>
      <c r="C61" s="491"/>
      <c r="D61" s="491"/>
      <c r="E61" s="491"/>
      <c r="F61" s="492" t="s">
        <v>134</v>
      </c>
      <c r="G61" s="492"/>
      <c r="H61" s="493">
        <f>H24</f>
        <v>500000</v>
      </c>
      <c r="I61" s="494">
        <f>I24</f>
        <v>500000</v>
      </c>
      <c r="J61" s="494">
        <f>J24</f>
        <v>60000</v>
      </c>
    </row>
    <row r="62" spans="1:10" ht="16.5">
      <c r="A62" s="491"/>
      <c r="B62" s="491"/>
      <c r="C62" s="491"/>
      <c r="D62" s="491"/>
      <c r="E62" s="491"/>
      <c r="F62" s="492" t="s">
        <v>135</v>
      </c>
      <c r="G62" s="492"/>
      <c r="H62" s="493">
        <f>H54</f>
        <v>3000000</v>
      </c>
      <c r="I62" s="494">
        <f>I54</f>
        <v>3000000</v>
      </c>
      <c r="J62" s="494">
        <f>J54</f>
        <v>1220000</v>
      </c>
    </row>
    <row r="63" spans="1:10" ht="25.5" customHeight="1">
      <c r="A63" s="491"/>
      <c r="B63" s="491"/>
      <c r="C63" s="491"/>
      <c r="D63" s="491"/>
      <c r="E63" s="491"/>
      <c r="F63" s="495" t="s">
        <v>1</v>
      </c>
      <c r="G63" s="495"/>
      <c r="H63" s="496">
        <f>SUM(H59:H62)</f>
        <v>25580000</v>
      </c>
      <c r="I63" s="497">
        <f>SUM(I59:I62)</f>
        <v>25580000</v>
      </c>
      <c r="J63" s="497">
        <f>SUM(J59:J62)</f>
        <v>3958000</v>
      </c>
    </row>
  </sheetData>
  <sheetProtection/>
  <mergeCells count="51">
    <mergeCell ref="A1:J1"/>
    <mergeCell ref="B30:C30"/>
    <mergeCell ref="C36:G36"/>
    <mergeCell ref="A5:A11"/>
    <mergeCell ref="C56:G56"/>
    <mergeCell ref="F59:G59"/>
    <mergeCell ref="F60:G60"/>
    <mergeCell ref="F61:G61"/>
    <mergeCell ref="C54:G54"/>
    <mergeCell ref="B39:B46"/>
    <mergeCell ref="C46:F46"/>
    <mergeCell ref="C55:G55"/>
    <mergeCell ref="F62:G62"/>
    <mergeCell ref="F63:G63"/>
    <mergeCell ref="B47:B54"/>
    <mergeCell ref="A37:A38"/>
    <mergeCell ref="A20:A21"/>
    <mergeCell ref="B20:B21"/>
    <mergeCell ref="C21:G21"/>
    <mergeCell ref="A47:A54"/>
    <mergeCell ref="B37:B38"/>
    <mergeCell ref="C38:G38"/>
    <mergeCell ref="A39:A46"/>
    <mergeCell ref="C25:G25"/>
    <mergeCell ref="A24:A25"/>
    <mergeCell ref="B26:B27"/>
    <mergeCell ref="C27:G27"/>
    <mergeCell ref="A32:A33"/>
    <mergeCell ref="B32:B33"/>
    <mergeCell ref="C33:G33"/>
    <mergeCell ref="A26:A27"/>
    <mergeCell ref="A2:J2"/>
    <mergeCell ref="A3:B3"/>
    <mergeCell ref="C9:F9"/>
    <mergeCell ref="C11:F11"/>
    <mergeCell ref="C12:G12"/>
    <mergeCell ref="B5:B8"/>
    <mergeCell ref="C16:G16"/>
    <mergeCell ref="A18:A19"/>
    <mergeCell ref="B18:B19"/>
    <mergeCell ref="C19:G19"/>
    <mergeCell ref="B13:B15"/>
    <mergeCell ref="A14:A15"/>
    <mergeCell ref="C15:G15"/>
    <mergeCell ref="A22:A23"/>
    <mergeCell ref="B22:B23"/>
    <mergeCell ref="C23:G23"/>
    <mergeCell ref="B24:B25"/>
    <mergeCell ref="A28:A31"/>
    <mergeCell ref="C31:G31"/>
    <mergeCell ref="C35:G35"/>
  </mergeCells>
  <printOptions/>
  <pageMargins left="0.11811023622047245" right="0.1968503937007874" top="0.15748031496062992" bottom="0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641"/>
  <sheetViews>
    <sheetView zoomScalePageLayoutView="0" workbookViewId="0" topLeftCell="B1">
      <selection activeCell="F13" sqref="F13"/>
    </sheetView>
  </sheetViews>
  <sheetFormatPr defaultColWidth="17.00390625" defaultRowHeight="12.75"/>
  <cols>
    <col min="1" max="1" width="17.625" style="0" hidden="1" customWidth="1"/>
    <col min="2" max="2" width="18.25390625" style="0" customWidth="1"/>
    <col min="3" max="3" width="0.875" style="0" hidden="1" customWidth="1"/>
    <col min="4" max="4" width="7.25390625" style="0" customWidth="1"/>
    <col min="5" max="5" width="13.375" style="0" hidden="1" customWidth="1"/>
    <col min="6" max="6" width="44.75390625" style="0" customWidth="1"/>
    <col min="7" max="7" width="17.00390625" style="0" customWidth="1"/>
    <col min="8" max="8" width="13.625" style="0" hidden="1" customWidth="1"/>
    <col min="9" max="9" width="13.00390625" style="0" hidden="1" customWidth="1"/>
    <col min="10" max="10" width="14.25390625" style="0" customWidth="1"/>
    <col min="11" max="11" width="15.00390625" style="0" customWidth="1"/>
    <col min="12" max="13" width="13.75390625" style="0" customWidth="1"/>
    <col min="14" max="14" width="4.75390625" style="0" customWidth="1"/>
    <col min="15" max="15" width="16.25390625" style="161" customWidth="1"/>
    <col min="16" max="16" width="13.875" style="6" customWidth="1"/>
    <col min="17" max="17" width="14.875" style="162" customWidth="1"/>
    <col min="18" max="18" width="14.875" style="6" hidden="1" customWidth="1"/>
    <col min="19" max="19" width="14.00390625" style="0" hidden="1" customWidth="1"/>
    <col min="20" max="20" width="15.25390625" style="0" hidden="1" customWidth="1"/>
    <col min="21" max="21" width="15.00390625" style="0" hidden="1" customWidth="1"/>
    <col min="22" max="22" width="13.75390625" style="0" hidden="1" customWidth="1"/>
    <col min="23" max="23" width="11.625" style="0" hidden="1" customWidth="1"/>
    <col min="24" max="24" width="6.75390625" style="0" hidden="1" customWidth="1"/>
    <col min="25" max="245" width="17.375" style="0" customWidth="1"/>
    <col min="246" max="246" width="5.875" style="0" customWidth="1"/>
    <col min="247" max="247" width="17.375" style="0" customWidth="1"/>
    <col min="248" max="248" width="5.00390625" style="0" customWidth="1"/>
    <col min="249" max="249" width="14.375" style="0" customWidth="1"/>
    <col min="250" max="250" width="0" style="0" hidden="1" customWidth="1"/>
    <col min="251" max="251" width="27.00390625" style="0" customWidth="1"/>
    <col min="252" max="252" width="18.375" style="0" customWidth="1"/>
    <col min="253" max="253" width="17.875" style="0" customWidth="1"/>
    <col min="254" max="254" width="18.75390625" style="0" customWidth="1"/>
    <col min="255" max="255" width="18.00390625" style="0" customWidth="1"/>
  </cols>
  <sheetData>
    <row r="1" spans="15:21" ht="4.5" customHeight="1">
      <c r="O1" s="6"/>
      <c r="Q1" s="6"/>
      <c r="U1" t="s">
        <v>77</v>
      </c>
    </row>
    <row r="2" spans="1:24" ht="18.75" thickBot="1">
      <c r="A2" s="229" t="s">
        <v>78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5"/>
    </row>
    <row r="3" spans="1:23" ht="41.25" customHeight="1" thickBot="1">
      <c r="A3" s="7"/>
      <c r="I3" s="171" t="s">
        <v>79</v>
      </c>
      <c r="J3" s="275" t="s">
        <v>121</v>
      </c>
      <c r="K3" s="275"/>
      <c r="L3" s="275"/>
      <c r="M3" s="275"/>
      <c r="N3" s="172"/>
      <c r="O3" s="239" t="s">
        <v>80</v>
      </c>
      <c r="P3" s="240"/>
      <c r="Q3" s="241"/>
      <c r="R3" s="242" t="s">
        <v>81</v>
      </c>
      <c r="S3" s="243"/>
      <c r="T3" s="244"/>
      <c r="U3" s="242" t="s">
        <v>82</v>
      </c>
      <c r="V3" s="243"/>
      <c r="W3" s="244"/>
    </row>
    <row r="4" spans="1:24" ht="39.75" customHeight="1" thickBot="1">
      <c r="A4" s="9" t="s">
        <v>17</v>
      </c>
      <c r="B4" s="245" t="s">
        <v>2</v>
      </c>
      <c r="C4" s="246"/>
      <c r="D4" s="10" t="s">
        <v>68</v>
      </c>
      <c r="E4" s="11"/>
      <c r="F4" s="10" t="s">
        <v>69</v>
      </c>
      <c r="G4" s="12" t="s">
        <v>62</v>
      </c>
      <c r="H4" s="13" t="s">
        <v>83</v>
      </c>
      <c r="I4" s="13" t="s">
        <v>84</v>
      </c>
      <c r="J4" s="196" t="s">
        <v>85</v>
      </c>
      <c r="K4" s="197" t="s">
        <v>12</v>
      </c>
      <c r="L4" s="197" t="s">
        <v>119</v>
      </c>
      <c r="M4" s="197" t="s">
        <v>120</v>
      </c>
      <c r="N4" s="173"/>
      <c r="O4" s="15" t="s">
        <v>86</v>
      </c>
      <c r="P4" s="15" t="s">
        <v>87</v>
      </c>
      <c r="Q4" s="15" t="s">
        <v>88</v>
      </c>
      <c r="R4" s="16" t="s">
        <v>89</v>
      </c>
      <c r="S4" s="17" t="s">
        <v>90</v>
      </c>
      <c r="T4" s="18" t="s">
        <v>91</v>
      </c>
      <c r="U4" s="19" t="s">
        <v>92</v>
      </c>
      <c r="V4" s="19" t="s">
        <v>93</v>
      </c>
      <c r="W4" s="19" t="s">
        <v>91</v>
      </c>
      <c r="X4" s="17" t="s">
        <v>94</v>
      </c>
    </row>
    <row r="5" spans="1:24" ht="28.5" customHeight="1" thickBot="1">
      <c r="A5" s="258">
        <v>2015</v>
      </c>
      <c r="B5" s="261" t="s">
        <v>59</v>
      </c>
      <c r="C5" s="262"/>
      <c r="D5" s="267" t="s">
        <v>95</v>
      </c>
      <c r="E5" s="20"/>
      <c r="F5" s="270" t="s">
        <v>96</v>
      </c>
      <c r="G5" s="21" t="s">
        <v>63</v>
      </c>
      <c r="H5" s="22">
        <v>2000</v>
      </c>
      <c r="I5" s="22">
        <v>4180</v>
      </c>
      <c r="J5" s="220">
        <v>9750</v>
      </c>
      <c r="K5" s="220">
        <v>9750</v>
      </c>
      <c r="L5" s="220">
        <v>2351</v>
      </c>
      <c r="M5" s="186">
        <f>K5-L5</f>
        <v>7399</v>
      </c>
      <c r="N5" s="174"/>
      <c r="O5" s="198">
        <v>15095</v>
      </c>
      <c r="P5" s="198">
        <v>10440</v>
      </c>
      <c r="Q5" s="198">
        <f>O5-P5</f>
        <v>4655</v>
      </c>
      <c r="R5" s="25">
        <v>17780</v>
      </c>
      <c r="S5" s="26">
        <v>11583</v>
      </c>
      <c r="T5" s="24">
        <f>R5-S5</f>
        <v>6197</v>
      </c>
      <c r="U5" s="23">
        <v>20465</v>
      </c>
      <c r="V5" s="23">
        <v>11583</v>
      </c>
      <c r="W5" s="23">
        <f>U5-V5</f>
        <v>8882</v>
      </c>
      <c r="X5" s="27" t="e">
        <f>#REF!+#REF!+#REF!</f>
        <v>#REF!</v>
      </c>
    </row>
    <row r="6" spans="1:24" ht="21" customHeight="1" thickBot="1">
      <c r="A6" s="259"/>
      <c r="B6" s="263"/>
      <c r="C6" s="264"/>
      <c r="D6" s="268"/>
      <c r="E6" s="20"/>
      <c r="F6" s="271"/>
      <c r="G6" s="28" t="s">
        <v>73</v>
      </c>
      <c r="H6" s="29">
        <v>2020</v>
      </c>
      <c r="I6" s="30">
        <v>2120</v>
      </c>
      <c r="J6" s="187">
        <v>1250</v>
      </c>
      <c r="K6" s="187">
        <v>1250</v>
      </c>
      <c r="L6" s="187">
        <v>432</v>
      </c>
      <c r="M6" s="186">
        <f>K6-L6</f>
        <v>818</v>
      </c>
      <c r="N6" s="175"/>
      <c r="O6" s="199">
        <v>1319</v>
      </c>
      <c r="P6" s="200">
        <v>1319</v>
      </c>
      <c r="Q6" s="201">
        <f>O6-P6</f>
        <v>0</v>
      </c>
      <c r="R6" s="31">
        <v>1398</v>
      </c>
      <c r="S6" s="32">
        <v>1398</v>
      </c>
      <c r="T6" s="32">
        <f>R6-S6</f>
        <v>0</v>
      </c>
      <c r="U6" s="33">
        <v>1398</v>
      </c>
      <c r="V6" s="30">
        <v>1398</v>
      </c>
      <c r="W6" s="34">
        <f>U6-V6</f>
        <v>0</v>
      </c>
      <c r="X6" s="35" t="e">
        <f>#REF!+#REF!+#REF!</f>
        <v>#REF!</v>
      </c>
    </row>
    <row r="7" spans="1:24" ht="22.5" customHeight="1" thickBot="1">
      <c r="A7" s="259"/>
      <c r="B7" s="265"/>
      <c r="C7" s="266"/>
      <c r="D7" s="269"/>
      <c r="E7" s="20"/>
      <c r="F7" s="272"/>
      <c r="G7" s="36" t="s">
        <v>3</v>
      </c>
      <c r="H7" s="37">
        <f>H5+H6</f>
        <v>4020</v>
      </c>
      <c r="I7" s="37">
        <f aca="true" t="shared" si="0" ref="I7:W7">I5+I6</f>
        <v>6300</v>
      </c>
      <c r="J7" s="188">
        <f>J5+J6</f>
        <v>11000</v>
      </c>
      <c r="K7" s="188">
        <f>K5+K6</f>
        <v>11000</v>
      </c>
      <c r="L7" s="188">
        <f>L5+L6</f>
        <v>2783</v>
      </c>
      <c r="M7" s="188">
        <f>M5+M6</f>
        <v>8217</v>
      </c>
      <c r="N7" s="176"/>
      <c r="O7" s="188">
        <f t="shared" si="0"/>
        <v>16414</v>
      </c>
      <c r="P7" s="188">
        <f t="shared" si="0"/>
        <v>11759</v>
      </c>
      <c r="Q7" s="188">
        <f t="shared" si="0"/>
        <v>4655</v>
      </c>
      <c r="R7" s="37">
        <f t="shared" si="0"/>
        <v>19178</v>
      </c>
      <c r="S7" s="37">
        <f t="shared" si="0"/>
        <v>12981</v>
      </c>
      <c r="T7" s="37">
        <f t="shared" si="0"/>
        <v>6197</v>
      </c>
      <c r="U7" s="37">
        <f t="shared" si="0"/>
        <v>21863</v>
      </c>
      <c r="V7" s="37">
        <f t="shared" si="0"/>
        <v>12981</v>
      </c>
      <c r="W7" s="37">
        <f t="shared" si="0"/>
        <v>8882</v>
      </c>
      <c r="X7" s="37" t="e">
        <f>X5+X6</f>
        <v>#REF!</v>
      </c>
    </row>
    <row r="8" spans="1:24" ht="33" customHeight="1" thickBot="1">
      <c r="A8" s="259"/>
      <c r="B8" s="251" t="s">
        <v>97</v>
      </c>
      <c r="C8" s="252"/>
      <c r="D8" s="38" t="s">
        <v>95</v>
      </c>
      <c r="E8" s="39"/>
      <c r="F8" s="40" t="s">
        <v>98</v>
      </c>
      <c r="G8" s="41" t="s">
        <v>64</v>
      </c>
      <c r="H8" s="42">
        <v>2500</v>
      </c>
      <c r="I8" s="43">
        <v>2000</v>
      </c>
      <c r="J8" s="189">
        <v>2200</v>
      </c>
      <c r="K8" s="189">
        <v>2200</v>
      </c>
      <c r="L8" s="189">
        <v>1470</v>
      </c>
      <c r="M8" s="186">
        <f>K8-L8</f>
        <v>730</v>
      </c>
      <c r="N8" s="177"/>
      <c r="O8" s="202">
        <v>2000</v>
      </c>
      <c r="P8" s="203">
        <v>1500</v>
      </c>
      <c r="Q8" s="189">
        <f>O8-P8</f>
        <v>500</v>
      </c>
      <c r="R8" s="44">
        <v>2150</v>
      </c>
      <c r="S8" s="32">
        <v>1500</v>
      </c>
      <c r="T8" s="32">
        <f>R8-S8</f>
        <v>650</v>
      </c>
      <c r="U8" s="45">
        <v>2300</v>
      </c>
      <c r="V8" s="43">
        <v>1500</v>
      </c>
      <c r="W8" s="34">
        <f>U8-V8</f>
        <v>800</v>
      </c>
      <c r="X8" s="35" t="e">
        <f>#REF!+#REF!+#REF!</f>
        <v>#REF!</v>
      </c>
    </row>
    <row r="9" spans="1:24" ht="21.75" customHeight="1" thickBot="1">
      <c r="A9" s="260"/>
      <c r="B9" s="46"/>
      <c r="C9" s="47"/>
      <c r="D9" s="48"/>
      <c r="E9" s="49"/>
      <c r="F9" s="50"/>
      <c r="G9" s="51" t="s">
        <v>3</v>
      </c>
      <c r="H9" s="52">
        <f>H7+H8</f>
        <v>6520</v>
      </c>
      <c r="I9" s="52">
        <f aca="true" t="shared" si="1" ref="I9:X9">I7+I8</f>
        <v>8300</v>
      </c>
      <c r="J9" s="190">
        <f t="shared" si="1"/>
        <v>13200</v>
      </c>
      <c r="K9" s="190">
        <f>K7+K8</f>
        <v>13200</v>
      </c>
      <c r="L9" s="190">
        <f>L7+L8</f>
        <v>4253</v>
      </c>
      <c r="M9" s="190">
        <f>M7+M8</f>
        <v>8947</v>
      </c>
      <c r="N9" s="178"/>
      <c r="O9" s="190">
        <f t="shared" si="1"/>
        <v>18414</v>
      </c>
      <c r="P9" s="190">
        <f t="shared" si="1"/>
        <v>13259</v>
      </c>
      <c r="Q9" s="190">
        <f t="shared" si="1"/>
        <v>5155</v>
      </c>
      <c r="R9" s="52">
        <f t="shared" si="1"/>
        <v>21328</v>
      </c>
      <c r="S9" s="52">
        <f t="shared" si="1"/>
        <v>14481</v>
      </c>
      <c r="T9" s="52">
        <f t="shared" si="1"/>
        <v>6847</v>
      </c>
      <c r="U9" s="52">
        <f t="shared" si="1"/>
        <v>24163</v>
      </c>
      <c r="V9" s="52">
        <f t="shared" si="1"/>
        <v>14481</v>
      </c>
      <c r="W9" s="52">
        <f t="shared" si="1"/>
        <v>9682</v>
      </c>
      <c r="X9" s="52" t="e">
        <f t="shared" si="1"/>
        <v>#REF!</v>
      </c>
    </row>
    <row r="10" spans="1:24" ht="48.75" customHeight="1" thickBot="1">
      <c r="A10" s="53" t="s">
        <v>56</v>
      </c>
      <c r="B10" s="273" t="s">
        <v>65</v>
      </c>
      <c r="C10" s="274"/>
      <c r="D10" s="54" t="s">
        <v>99</v>
      </c>
      <c r="E10" s="55"/>
      <c r="F10" s="56" t="s">
        <v>100</v>
      </c>
      <c r="G10" s="164" t="s">
        <v>63</v>
      </c>
      <c r="H10" s="165">
        <v>450</v>
      </c>
      <c r="I10" s="57">
        <v>750</v>
      </c>
      <c r="J10" s="221">
        <v>1500</v>
      </c>
      <c r="K10" s="221">
        <v>1500</v>
      </c>
      <c r="L10" s="221">
        <v>293</v>
      </c>
      <c r="M10" s="186">
        <f aca="true" t="shared" si="2" ref="M10:M15">K10-L10</f>
        <v>1207</v>
      </c>
      <c r="N10" s="177"/>
      <c r="O10" s="204">
        <v>1850</v>
      </c>
      <c r="P10" s="205">
        <v>1696</v>
      </c>
      <c r="Q10" s="206">
        <f aca="true" t="shared" si="3" ref="Q10:Q15">O10-P10</f>
        <v>154</v>
      </c>
      <c r="R10" s="58">
        <v>2170</v>
      </c>
      <c r="S10" s="59">
        <v>1884</v>
      </c>
      <c r="T10" s="60">
        <f>R10-S10</f>
        <v>286</v>
      </c>
      <c r="U10" s="61">
        <v>2500</v>
      </c>
      <c r="V10" s="62">
        <v>1884</v>
      </c>
      <c r="W10" s="63">
        <f>U10-V10</f>
        <v>616</v>
      </c>
      <c r="X10" s="35" t="e">
        <f>#REF!+#REF!+#REF!</f>
        <v>#REF!</v>
      </c>
    </row>
    <row r="11" spans="1:245" ht="75" customHeight="1" thickBot="1">
      <c r="A11" s="64" t="s">
        <v>67</v>
      </c>
      <c r="B11" s="249" t="s">
        <v>60</v>
      </c>
      <c r="C11" s="250"/>
      <c r="D11" s="38" t="s">
        <v>101</v>
      </c>
      <c r="E11" s="65"/>
      <c r="F11" s="222" t="s">
        <v>102</v>
      </c>
      <c r="G11" s="169" t="s">
        <v>66</v>
      </c>
      <c r="H11" s="74">
        <v>2</v>
      </c>
      <c r="I11" s="74">
        <v>1000</v>
      </c>
      <c r="J11" s="191">
        <v>2500</v>
      </c>
      <c r="K11" s="191">
        <v>2500</v>
      </c>
      <c r="L11" s="191">
        <v>1497</v>
      </c>
      <c r="M11" s="186">
        <f t="shared" si="2"/>
        <v>1003</v>
      </c>
      <c r="N11" s="179"/>
      <c r="O11" s="207">
        <v>5000</v>
      </c>
      <c r="P11" s="208">
        <v>2826</v>
      </c>
      <c r="Q11" s="209">
        <f t="shared" si="3"/>
        <v>2174</v>
      </c>
      <c r="R11" s="67">
        <v>100</v>
      </c>
      <c r="S11" s="66">
        <v>3139</v>
      </c>
      <c r="T11" s="68"/>
      <c r="U11" s="69">
        <v>100</v>
      </c>
      <c r="V11" s="69">
        <v>3139</v>
      </c>
      <c r="W11" s="69"/>
      <c r="X11" s="35" t="e">
        <f>#REF!+#REF!+#REF!</f>
        <v>#REF!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1:24" ht="48" customHeight="1" thickBot="1">
      <c r="A12" s="70"/>
      <c r="B12" s="251" t="s">
        <v>5</v>
      </c>
      <c r="C12" s="252"/>
      <c r="D12" s="71" t="s">
        <v>95</v>
      </c>
      <c r="E12" s="72"/>
      <c r="F12" s="73" t="s">
        <v>70</v>
      </c>
      <c r="G12" s="166" t="s">
        <v>66</v>
      </c>
      <c r="H12" s="167">
        <v>100</v>
      </c>
      <c r="I12" s="168">
        <v>100</v>
      </c>
      <c r="J12" s="192">
        <v>200</v>
      </c>
      <c r="K12" s="192">
        <v>200</v>
      </c>
      <c r="L12" s="192"/>
      <c r="M12" s="186">
        <f t="shared" si="2"/>
        <v>200</v>
      </c>
      <c r="N12" s="180"/>
      <c r="O12" s="210">
        <v>150</v>
      </c>
      <c r="P12" s="208">
        <v>100</v>
      </c>
      <c r="Q12" s="211">
        <f t="shared" si="3"/>
        <v>50</v>
      </c>
      <c r="R12" s="67">
        <v>100</v>
      </c>
      <c r="S12" s="74">
        <v>100</v>
      </c>
      <c r="T12" s="74">
        <f>R12-S12</f>
        <v>0</v>
      </c>
      <c r="U12" s="69">
        <v>100</v>
      </c>
      <c r="V12" s="67">
        <v>100</v>
      </c>
      <c r="W12" s="74">
        <f>U12-V12</f>
        <v>0</v>
      </c>
      <c r="X12" s="75" t="e">
        <f>#REF!+#REF!+#REF!</f>
        <v>#REF!</v>
      </c>
    </row>
    <row r="13" spans="1:24" ht="155.25" customHeight="1" thickBot="1">
      <c r="A13" s="76" t="s">
        <v>4</v>
      </c>
      <c r="B13" s="249" t="s">
        <v>103</v>
      </c>
      <c r="C13" s="250"/>
      <c r="D13" s="38" t="s">
        <v>104</v>
      </c>
      <c r="E13" s="72"/>
      <c r="F13" s="223" t="s">
        <v>122</v>
      </c>
      <c r="G13" s="77" t="s">
        <v>66</v>
      </c>
      <c r="H13" s="78">
        <v>14280</v>
      </c>
      <c r="I13" s="79">
        <v>15000</v>
      </c>
      <c r="J13" s="193">
        <v>11000</v>
      </c>
      <c r="K13" s="193">
        <v>13000</v>
      </c>
      <c r="L13" s="193">
        <v>5722</v>
      </c>
      <c r="M13" s="186">
        <f t="shared" si="2"/>
        <v>7278</v>
      </c>
      <c r="N13" s="174"/>
      <c r="O13" s="212">
        <v>25000</v>
      </c>
      <c r="P13" s="213">
        <v>14000</v>
      </c>
      <c r="Q13" s="211">
        <f t="shared" si="3"/>
        <v>11000</v>
      </c>
      <c r="R13" s="80">
        <v>30000</v>
      </c>
      <c r="S13" s="81">
        <v>16000</v>
      </c>
      <c r="T13" s="74">
        <f>R13-S13</f>
        <v>14000</v>
      </c>
      <c r="U13" s="82">
        <v>33000</v>
      </c>
      <c r="V13" s="82">
        <v>16000</v>
      </c>
      <c r="W13" s="79">
        <f>U13-V13</f>
        <v>17000</v>
      </c>
      <c r="X13" s="35" t="e">
        <f>#REF!+#REF!+#REF!</f>
        <v>#REF!</v>
      </c>
    </row>
    <row r="14" spans="1:24" ht="54.75" customHeight="1" thickBot="1">
      <c r="A14" s="83" t="s">
        <v>6</v>
      </c>
      <c r="B14" s="251" t="s">
        <v>42</v>
      </c>
      <c r="C14" s="252"/>
      <c r="D14" s="84" t="s">
        <v>105</v>
      </c>
      <c r="E14" s="72"/>
      <c r="F14" s="226" t="s">
        <v>106</v>
      </c>
      <c r="G14" s="85" t="s">
        <v>66</v>
      </c>
      <c r="H14" s="86">
        <v>100</v>
      </c>
      <c r="I14" s="87">
        <v>100</v>
      </c>
      <c r="J14" s="194">
        <v>100</v>
      </c>
      <c r="K14" s="194">
        <v>100</v>
      </c>
      <c r="L14" s="194"/>
      <c r="M14" s="186">
        <f t="shared" si="2"/>
        <v>100</v>
      </c>
      <c r="N14" s="180"/>
      <c r="O14" s="214">
        <v>150</v>
      </c>
      <c r="P14" s="215">
        <v>100</v>
      </c>
      <c r="Q14" s="216">
        <f t="shared" si="3"/>
        <v>50</v>
      </c>
      <c r="R14" s="88">
        <v>150</v>
      </c>
      <c r="S14" s="89">
        <v>100</v>
      </c>
      <c r="T14" s="89">
        <f>R14-S14</f>
        <v>50</v>
      </c>
      <c r="U14" s="87">
        <v>150</v>
      </c>
      <c r="V14" s="87">
        <v>100</v>
      </c>
      <c r="W14" s="87">
        <f>U14-V14</f>
        <v>50</v>
      </c>
      <c r="X14" s="35" t="e">
        <f>#REF!+#REF!+#REF!</f>
        <v>#REF!</v>
      </c>
    </row>
    <row r="15" spans="1:24" ht="32.25" customHeight="1" thickBot="1">
      <c r="A15" s="90" t="s">
        <v>18</v>
      </c>
      <c r="B15" s="253" t="s">
        <v>61</v>
      </c>
      <c r="C15" s="254"/>
      <c r="D15" s="91" t="s">
        <v>107</v>
      </c>
      <c r="E15" s="72"/>
      <c r="F15" s="92" t="s">
        <v>108</v>
      </c>
      <c r="G15" s="93" t="s">
        <v>66</v>
      </c>
      <c r="H15" s="94">
        <v>1500</v>
      </c>
      <c r="I15" s="87">
        <v>1500</v>
      </c>
      <c r="J15" s="194">
        <v>2000</v>
      </c>
      <c r="K15" s="194">
        <v>2600</v>
      </c>
      <c r="L15" s="194">
        <v>823</v>
      </c>
      <c r="M15" s="194">
        <f t="shared" si="2"/>
        <v>1777</v>
      </c>
      <c r="N15" s="181"/>
      <c r="O15" s="217">
        <v>3500</v>
      </c>
      <c r="P15" s="218">
        <v>2500</v>
      </c>
      <c r="Q15" s="216">
        <f t="shared" si="3"/>
        <v>1000</v>
      </c>
      <c r="R15" s="95">
        <v>3500</v>
      </c>
      <c r="S15" s="89">
        <v>2600</v>
      </c>
      <c r="T15" s="89">
        <f>R15-S15</f>
        <v>900</v>
      </c>
      <c r="U15" s="96">
        <v>3500</v>
      </c>
      <c r="V15" s="96">
        <v>2600</v>
      </c>
      <c r="W15" s="96">
        <f>U15-V15</f>
        <v>900</v>
      </c>
      <c r="X15" s="35" t="e">
        <f>#REF!+#REF!+#REF!</f>
        <v>#REF!</v>
      </c>
    </row>
    <row r="16" spans="1:24" ht="27" customHeight="1" thickBot="1">
      <c r="A16" s="255" t="s">
        <v>3</v>
      </c>
      <c r="B16" s="256"/>
      <c r="C16" s="256"/>
      <c r="D16" s="257"/>
      <c r="E16" s="256"/>
      <c r="F16" s="256"/>
      <c r="G16" s="97"/>
      <c r="H16" s="98">
        <f>H9+H10+H11+H12+H13+H14+H15</f>
        <v>22952</v>
      </c>
      <c r="I16" s="98">
        <f aca="true" t="shared" si="4" ref="I16:X16">I9+I10+I11+I12+I13+I14+I15</f>
        <v>26750</v>
      </c>
      <c r="J16" s="195">
        <f t="shared" si="4"/>
        <v>30500</v>
      </c>
      <c r="K16" s="195">
        <f>K9+K10+K11+K12+K13+K14+K15</f>
        <v>33100</v>
      </c>
      <c r="L16" s="195">
        <f>L9+L10+L11+L12+L13+L14+L15</f>
        <v>12588</v>
      </c>
      <c r="M16" s="195">
        <f>M9+M10+M11+M12+M13+M14+M15</f>
        <v>20512</v>
      </c>
      <c r="N16" s="182"/>
      <c r="O16" s="195">
        <f t="shared" si="4"/>
        <v>54064</v>
      </c>
      <c r="P16" s="219">
        <f t="shared" si="4"/>
        <v>34481</v>
      </c>
      <c r="Q16" s="219">
        <f t="shared" si="4"/>
        <v>19583</v>
      </c>
      <c r="R16" s="98">
        <f t="shared" si="4"/>
        <v>57348</v>
      </c>
      <c r="S16" s="99">
        <f t="shared" si="4"/>
        <v>38304</v>
      </c>
      <c r="T16" s="99">
        <f t="shared" si="4"/>
        <v>22083</v>
      </c>
      <c r="U16" s="99">
        <f t="shared" si="4"/>
        <v>63513</v>
      </c>
      <c r="V16" s="98">
        <f t="shared" si="4"/>
        <v>38304</v>
      </c>
      <c r="W16" s="98">
        <f t="shared" si="4"/>
        <v>28248</v>
      </c>
      <c r="X16" s="99" t="e">
        <f t="shared" si="4"/>
        <v>#REF!</v>
      </c>
    </row>
    <row r="17" spans="1:24" ht="1.5" customHeight="1" thickBot="1">
      <c r="A17" s="100"/>
      <c r="B17" s="101"/>
      <c r="C17" s="101"/>
      <c r="D17" s="101"/>
      <c r="E17" s="101"/>
      <c r="F17" s="101"/>
      <c r="G17" s="101"/>
      <c r="H17" s="102"/>
      <c r="I17" s="103"/>
      <c r="J17" s="104"/>
      <c r="K17" s="104"/>
      <c r="L17" s="104"/>
      <c r="M17" s="104"/>
      <c r="N17" s="104"/>
      <c r="O17" s="104"/>
      <c r="P17" s="105"/>
      <c r="Q17" s="106"/>
      <c r="R17" s="103"/>
      <c r="S17" s="104"/>
      <c r="T17" s="104"/>
      <c r="U17" s="104"/>
      <c r="V17" s="105"/>
      <c r="W17" s="107"/>
      <c r="X17" s="108"/>
    </row>
    <row r="18" spans="1:24" ht="33" customHeight="1" hidden="1">
      <c r="A18" s="100"/>
      <c r="B18" s="109"/>
      <c r="C18" s="110"/>
      <c r="D18" s="110"/>
      <c r="E18" s="110"/>
      <c r="F18" s="110"/>
      <c r="G18" s="110"/>
      <c r="H18" s="111"/>
      <c r="I18" s="237" t="s">
        <v>79</v>
      </c>
      <c r="J18" s="238"/>
      <c r="K18" s="8"/>
      <c r="L18" s="8"/>
      <c r="M18" s="8"/>
      <c r="N18" s="8"/>
      <c r="O18" s="239" t="s">
        <v>80</v>
      </c>
      <c r="P18" s="240"/>
      <c r="Q18" s="241"/>
      <c r="R18" s="242" t="s">
        <v>81</v>
      </c>
      <c r="S18" s="243"/>
      <c r="T18" s="244"/>
      <c r="U18" s="242" t="s">
        <v>82</v>
      </c>
      <c r="V18" s="243"/>
      <c r="W18" s="244"/>
      <c r="X18" s="108"/>
    </row>
    <row r="19" spans="1:24" ht="45" customHeight="1" hidden="1">
      <c r="A19" s="100"/>
      <c r="B19" s="245" t="s">
        <v>2</v>
      </c>
      <c r="C19" s="246"/>
      <c r="D19" s="10" t="s">
        <v>68</v>
      </c>
      <c r="E19" s="11"/>
      <c r="F19" s="10" t="s">
        <v>69</v>
      </c>
      <c r="G19" s="12" t="s">
        <v>62</v>
      </c>
      <c r="H19" s="13" t="s">
        <v>83</v>
      </c>
      <c r="I19" s="13" t="s">
        <v>84</v>
      </c>
      <c r="J19" s="14" t="s">
        <v>85</v>
      </c>
      <c r="K19" s="163"/>
      <c r="L19" s="163"/>
      <c r="M19" s="163"/>
      <c r="N19" s="163"/>
      <c r="O19" s="15" t="s">
        <v>86</v>
      </c>
      <c r="P19" s="15" t="s">
        <v>87</v>
      </c>
      <c r="Q19" s="15" t="s">
        <v>88</v>
      </c>
      <c r="R19" s="16" t="s">
        <v>89</v>
      </c>
      <c r="S19" s="17" t="s">
        <v>90</v>
      </c>
      <c r="T19" s="18" t="s">
        <v>91</v>
      </c>
      <c r="U19" s="19" t="s">
        <v>92</v>
      </c>
      <c r="V19" s="19" t="s">
        <v>93</v>
      </c>
      <c r="W19" s="19" t="s">
        <v>91</v>
      </c>
      <c r="X19" s="108"/>
    </row>
    <row r="20" spans="1:24" ht="27" customHeight="1" hidden="1">
      <c r="A20" s="100"/>
      <c r="B20" s="112"/>
      <c r="C20" s="112"/>
      <c r="D20" s="113"/>
      <c r="E20" s="112"/>
      <c r="F20" s="112"/>
      <c r="G20" s="112"/>
      <c r="H20" s="114"/>
      <c r="I20" s="114"/>
      <c r="J20" s="108"/>
      <c r="K20" s="108"/>
      <c r="L20" s="108"/>
      <c r="M20" s="108"/>
      <c r="N20" s="108"/>
      <c r="O20" s="108"/>
      <c r="P20" s="114"/>
      <c r="Q20" s="114"/>
      <c r="R20" s="114"/>
      <c r="S20" s="108"/>
      <c r="T20" s="108"/>
      <c r="U20" s="108"/>
      <c r="V20" s="114"/>
      <c r="W20" s="114"/>
      <c r="X20" s="108"/>
    </row>
    <row r="21" spans="1:24" ht="11.25" customHeight="1" thickBot="1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115"/>
    </row>
    <row r="22" spans="1:24" ht="36.75" customHeight="1" thickBot="1">
      <c r="A22" s="116"/>
      <c r="B22" s="117" t="s">
        <v>109</v>
      </c>
      <c r="C22" s="72"/>
      <c r="D22" s="118" t="s">
        <v>110</v>
      </c>
      <c r="E22" s="72"/>
      <c r="F22" s="119" t="s">
        <v>111</v>
      </c>
      <c r="G22" s="120" t="s">
        <v>71</v>
      </c>
      <c r="H22" s="121">
        <v>100</v>
      </c>
      <c r="I22" s="121">
        <v>4000</v>
      </c>
      <c r="J22" s="122">
        <v>1500</v>
      </c>
      <c r="K22" s="122">
        <v>1500</v>
      </c>
      <c r="L22" s="122">
        <v>1500</v>
      </c>
      <c r="M22" s="122">
        <v>0</v>
      </c>
      <c r="N22" s="122"/>
      <c r="O22" s="123"/>
      <c r="P22" s="124"/>
      <c r="Q22" s="125">
        <f>O22-P22</f>
        <v>0</v>
      </c>
      <c r="R22" s="123"/>
      <c r="S22" s="123"/>
      <c r="T22" s="125">
        <f>R22-S22</f>
        <v>0</v>
      </c>
      <c r="U22" s="126"/>
      <c r="V22" s="125"/>
      <c r="W22" s="127">
        <f>U22-V22</f>
        <v>0</v>
      </c>
      <c r="X22" s="128"/>
    </row>
    <row r="23" spans="1:24" ht="25.5" customHeight="1" hidden="1" thickBot="1">
      <c r="A23" s="116"/>
      <c r="B23" s="129" t="s">
        <v>112</v>
      </c>
      <c r="C23" s="72"/>
      <c r="D23" s="118" t="s">
        <v>113</v>
      </c>
      <c r="E23" s="72"/>
      <c r="F23" s="130" t="s">
        <v>114</v>
      </c>
      <c r="G23" s="120" t="s">
        <v>71</v>
      </c>
      <c r="H23" s="121"/>
      <c r="I23" s="121"/>
      <c r="J23" s="122"/>
      <c r="K23" s="122"/>
      <c r="L23" s="122"/>
      <c r="M23" s="122"/>
      <c r="N23" s="122"/>
      <c r="O23" s="121">
        <v>2700</v>
      </c>
      <c r="P23" s="122">
        <v>1600</v>
      </c>
      <c r="Q23" s="86">
        <f>O23-P23</f>
        <v>1100</v>
      </c>
      <c r="R23" s="121">
        <v>1050</v>
      </c>
      <c r="S23" s="121">
        <v>1050</v>
      </c>
      <c r="T23" s="86">
        <f>R23-S23</f>
        <v>0</v>
      </c>
      <c r="U23" s="131">
        <v>2274</v>
      </c>
      <c r="V23" s="86">
        <v>2274</v>
      </c>
      <c r="W23" s="87">
        <f>U23-V23</f>
        <v>0</v>
      </c>
      <c r="X23" s="128"/>
    </row>
    <row r="24" spans="1:24" ht="25.5" customHeight="1" hidden="1" thickBot="1">
      <c r="A24" s="116"/>
      <c r="B24" s="132" t="s">
        <v>115</v>
      </c>
      <c r="C24" s="72"/>
      <c r="D24" s="118" t="s">
        <v>113</v>
      </c>
      <c r="E24" s="72"/>
      <c r="F24" s="130" t="s">
        <v>114</v>
      </c>
      <c r="G24" s="120" t="s">
        <v>71</v>
      </c>
      <c r="H24" s="121"/>
      <c r="I24" s="121"/>
      <c r="J24" s="122"/>
      <c r="K24" s="122"/>
      <c r="L24" s="122"/>
      <c r="M24" s="122"/>
      <c r="N24" s="122"/>
      <c r="O24" s="121">
        <v>1450</v>
      </c>
      <c r="P24" s="122">
        <v>400</v>
      </c>
      <c r="Q24" s="86">
        <f>O24-P24</f>
        <v>1050</v>
      </c>
      <c r="R24" s="121">
        <v>1200</v>
      </c>
      <c r="S24" s="121">
        <v>1200</v>
      </c>
      <c r="T24" s="86">
        <f>R24-S24</f>
        <v>0</v>
      </c>
      <c r="U24" s="131">
        <v>450</v>
      </c>
      <c r="V24" s="86">
        <v>450</v>
      </c>
      <c r="W24" s="87">
        <f>U24-V24</f>
        <v>0</v>
      </c>
      <c r="X24" s="128"/>
    </row>
    <row r="25" spans="1:24" ht="57" customHeight="1" hidden="1" thickBot="1">
      <c r="A25" s="116"/>
      <c r="B25" s="183" t="s">
        <v>116</v>
      </c>
      <c r="C25" s="72"/>
      <c r="D25" s="118" t="s">
        <v>117</v>
      </c>
      <c r="E25" s="72"/>
      <c r="F25" s="130" t="s">
        <v>114</v>
      </c>
      <c r="G25" s="120" t="s">
        <v>71</v>
      </c>
      <c r="H25" s="121"/>
      <c r="I25" s="121"/>
      <c r="J25" s="122"/>
      <c r="K25" s="122"/>
      <c r="L25" s="184"/>
      <c r="M25" s="122"/>
      <c r="N25" s="122"/>
      <c r="O25" s="121">
        <v>750</v>
      </c>
      <c r="P25" s="122">
        <v>452</v>
      </c>
      <c r="Q25" s="86">
        <f>O25-P25</f>
        <v>298</v>
      </c>
      <c r="R25" s="121">
        <v>550</v>
      </c>
      <c r="S25" s="121">
        <v>474</v>
      </c>
      <c r="T25" s="86">
        <f>R25-S25</f>
        <v>76</v>
      </c>
      <c r="U25" s="131"/>
      <c r="V25" s="86"/>
      <c r="W25" s="87">
        <f>U25-V25</f>
        <v>0</v>
      </c>
      <c r="X25" s="128"/>
    </row>
    <row r="26" spans="1:24" ht="25.5" customHeight="1" thickBot="1">
      <c r="A26" s="116"/>
      <c r="B26" s="231" t="s">
        <v>118</v>
      </c>
      <c r="C26" s="232"/>
      <c r="D26" s="232"/>
      <c r="E26" s="232"/>
      <c r="F26" s="232"/>
      <c r="G26" s="133" t="s">
        <v>71</v>
      </c>
      <c r="H26" s="134">
        <f>H22+H23+H24+H25</f>
        <v>100</v>
      </c>
      <c r="I26" s="134">
        <f aca="true" t="shared" si="5" ref="I26:W26">I22+I23+I24+I25</f>
        <v>4000</v>
      </c>
      <c r="J26" s="134">
        <f t="shared" si="5"/>
        <v>1500</v>
      </c>
      <c r="K26" s="134">
        <f t="shared" si="5"/>
        <v>1500</v>
      </c>
      <c r="L26" s="185">
        <f t="shared" si="5"/>
        <v>1500</v>
      </c>
      <c r="M26" s="87">
        <f>K26-L26</f>
        <v>0</v>
      </c>
      <c r="N26" s="170"/>
      <c r="O26" s="134">
        <f t="shared" si="5"/>
        <v>4900</v>
      </c>
      <c r="P26" s="134">
        <f t="shared" si="5"/>
        <v>2452</v>
      </c>
      <c r="Q26" s="134">
        <f t="shared" si="5"/>
        <v>2448</v>
      </c>
      <c r="R26" s="134">
        <f t="shared" si="5"/>
        <v>2800</v>
      </c>
      <c r="S26" s="134">
        <f t="shared" si="5"/>
        <v>2724</v>
      </c>
      <c r="T26" s="134">
        <f t="shared" si="5"/>
        <v>76</v>
      </c>
      <c r="U26" s="134">
        <f t="shared" si="5"/>
        <v>2724</v>
      </c>
      <c r="V26" s="135">
        <f t="shared" si="5"/>
        <v>2724</v>
      </c>
      <c r="W26" s="136">
        <f t="shared" si="5"/>
        <v>0</v>
      </c>
      <c r="X26" s="128"/>
    </row>
    <row r="27" spans="1:24" ht="14.25" customHeight="1" thickBot="1">
      <c r="A27" s="116"/>
      <c r="B27" s="137"/>
      <c r="C27" s="138"/>
      <c r="D27" s="139"/>
      <c r="E27" s="138"/>
      <c r="F27" s="140"/>
      <c r="G27" s="141"/>
      <c r="H27" s="142"/>
      <c r="I27" s="142"/>
      <c r="J27" s="143"/>
      <c r="K27" s="143"/>
      <c r="L27" s="143"/>
      <c r="M27" s="143"/>
      <c r="N27" s="143"/>
      <c r="O27" s="142"/>
      <c r="P27" s="144"/>
      <c r="Q27" s="145"/>
      <c r="R27" s="142"/>
      <c r="S27" s="142"/>
      <c r="T27" s="146"/>
      <c r="U27" s="142"/>
      <c r="V27" s="145"/>
      <c r="W27" s="87"/>
      <c r="X27" s="128"/>
    </row>
    <row r="28" spans="1:24" ht="21.75" customHeight="1" thickBot="1">
      <c r="A28" s="233" t="s">
        <v>72</v>
      </c>
      <c r="B28" s="234"/>
      <c r="C28" s="234"/>
      <c r="D28" s="234"/>
      <c r="E28" s="234"/>
      <c r="F28" s="234"/>
      <c r="G28" s="235"/>
      <c r="H28" s="147">
        <f aca="true" t="shared" si="6" ref="H28:W28">H16+H26</f>
        <v>23052</v>
      </c>
      <c r="I28" s="147">
        <f t="shared" si="6"/>
        <v>30750</v>
      </c>
      <c r="J28" s="224">
        <f t="shared" si="6"/>
        <v>32000</v>
      </c>
      <c r="K28" s="224">
        <f t="shared" si="6"/>
        <v>34600</v>
      </c>
      <c r="L28" s="224">
        <f t="shared" si="6"/>
        <v>14088</v>
      </c>
      <c r="M28" s="224">
        <f t="shared" si="6"/>
        <v>20512</v>
      </c>
      <c r="N28" s="147"/>
      <c r="O28" s="225">
        <f t="shared" si="6"/>
        <v>58964</v>
      </c>
      <c r="P28" s="225">
        <f t="shared" si="6"/>
        <v>36933</v>
      </c>
      <c r="Q28" s="225">
        <f t="shared" si="6"/>
        <v>22031</v>
      </c>
      <c r="R28" s="148">
        <f t="shared" si="6"/>
        <v>60148</v>
      </c>
      <c r="S28" s="149">
        <f t="shared" si="6"/>
        <v>41028</v>
      </c>
      <c r="T28" s="150">
        <f t="shared" si="6"/>
        <v>22159</v>
      </c>
      <c r="U28" s="151">
        <f t="shared" si="6"/>
        <v>66237</v>
      </c>
      <c r="V28" s="151">
        <f t="shared" si="6"/>
        <v>41028</v>
      </c>
      <c r="W28" s="152">
        <f t="shared" si="6"/>
        <v>28248</v>
      </c>
      <c r="X28" s="153" t="e">
        <f>X16+#REF!</f>
        <v>#REF!</v>
      </c>
    </row>
    <row r="29" spans="1:24" ht="16.5" customHeight="1">
      <c r="A29" s="154"/>
      <c r="B29" s="155"/>
      <c r="C29" s="155"/>
      <c r="D29" s="155"/>
      <c r="E29" s="155"/>
      <c r="F29" s="155"/>
      <c r="G29" s="155"/>
      <c r="H29" s="156"/>
      <c r="I29" s="156"/>
      <c r="J29" s="156"/>
      <c r="K29" s="156"/>
      <c r="L29" s="156"/>
      <c r="M29" s="156"/>
      <c r="N29" s="156"/>
      <c r="O29" s="157"/>
      <c r="P29" s="157"/>
      <c r="Q29" s="157"/>
      <c r="R29" s="157"/>
      <c r="S29" s="157"/>
      <c r="T29" s="157"/>
      <c r="U29" s="157"/>
      <c r="V29" s="157"/>
      <c r="W29" s="157"/>
      <c r="X29" s="158"/>
    </row>
    <row r="30" spans="15:17" ht="12.75" customHeight="1" hidden="1">
      <c r="O30" s="6"/>
      <c r="Q30" s="6"/>
    </row>
    <row r="31" spans="2:21" ht="15.75"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</row>
    <row r="32" spans="2:21" ht="15.75"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</row>
    <row r="33" spans="2:21" ht="15.75"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</row>
    <row r="34" spans="2:21" ht="15.75"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</row>
    <row r="35" spans="2:21" ht="16.5" customHeight="1"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60"/>
      <c r="P35" s="160"/>
      <c r="Q35" s="160"/>
      <c r="R35" s="160"/>
      <c r="S35" s="159"/>
      <c r="T35" s="159"/>
      <c r="U35" s="159"/>
    </row>
    <row r="36" spans="15:17" ht="12.75">
      <c r="O36" s="6"/>
      <c r="Q36" s="6"/>
    </row>
    <row r="37" spans="15:17" ht="12.75">
      <c r="O37" s="6"/>
      <c r="Q37" s="6"/>
    </row>
    <row r="38" spans="15:17" ht="12.75">
      <c r="O38" s="6"/>
      <c r="Q38" s="6"/>
    </row>
    <row r="39" spans="15:17" ht="12.75">
      <c r="O39" s="6"/>
      <c r="Q39" s="6"/>
    </row>
    <row r="40" spans="15:17" ht="12.75">
      <c r="O40" s="6"/>
      <c r="Q40" s="6"/>
    </row>
    <row r="41" spans="15:17" ht="12.75">
      <c r="O41" s="6"/>
      <c r="Q41" s="6"/>
    </row>
    <row r="42" spans="15:17" ht="12.75">
      <c r="O42" s="6"/>
      <c r="Q42" s="6"/>
    </row>
    <row r="43" spans="15:17" ht="12.75">
      <c r="O43" s="6"/>
      <c r="Q43" s="6"/>
    </row>
    <row r="44" spans="15:17" ht="12.75">
      <c r="O44" s="6"/>
      <c r="Q44" s="6"/>
    </row>
    <row r="45" spans="15:17" ht="12.75">
      <c r="O45" s="6"/>
      <c r="Q45" s="6"/>
    </row>
    <row r="46" spans="15:17" ht="12.75">
      <c r="O46" s="6"/>
      <c r="Q46" s="6"/>
    </row>
    <row r="47" spans="15:17" ht="12.75">
      <c r="O47" s="6"/>
      <c r="Q47" s="6"/>
    </row>
    <row r="48" spans="15:17" ht="12.75">
      <c r="O48" s="6"/>
      <c r="Q48" s="6"/>
    </row>
    <row r="49" spans="15:17" ht="12.75">
      <c r="O49" s="6"/>
      <c r="Q49" s="6"/>
    </row>
    <row r="50" spans="15:17" ht="12.75">
      <c r="O50" s="6"/>
      <c r="Q50" s="6"/>
    </row>
    <row r="51" spans="15:17" ht="12.75">
      <c r="O51" s="6"/>
      <c r="Q51" s="6"/>
    </row>
    <row r="52" spans="15:17" ht="12.75">
      <c r="O52" s="6"/>
      <c r="Q52" s="6"/>
    </row>
    <row r="53" spans="15:17" ht="12.75">
      <c r="O53" s="6"/>
      <c r="Q53" s="6"/>
    </row>
    <row r="54" spans="15:17" ht="12.75">
      <c r="O54" s="6"/>
      <c r="Q54" s="6"/>
    </row>
    <row r="55" spans="15:17" ht="12.75">
      <c r="O55" s="6"/>
      <c r="Q55" s="6"/>
    </row>
    <row r="56" spans="15:17" ht="12.75">
      <c r="O56" s="6"/>
      <c r="Q56" s="6"/>
    </row>
    <row r="57" spans="15:17" ht="12.75">
      <c r="O57" s="6"/>
      <c r="Q57" s="6"/>
    </row>
    <row r="58" spans="15:17" ht="12.75">
      <c r="O58" s="6"/>
      <c r="Q58" s="6"/>
    </row>
    <row r="59" spans="15:17" ht="12.75">
      <c r="O59" s="6"/>
      <c r="Q59" s="6"/>
    </row>
    <row r="60" spans="15:17" ht="12.75">
      <c r="O60" s="6"/>
      <c r="Q60" s="6"/>
    </row>
    <row r="61" spans="15:17" ht="12.75">
      <c r="O61" s="6"/>
      <c r="Q61" s="6"/>
    </row>
    <row r="62" spans="15:17" ht="12.75">
      <c r="O62" s="6"/>
      <c r="Q62" s="6"/>
    </row>
    <row r="63" spans="15:17" ht="12.75">
      <c r="O63" s="6"/>
      <c r="Q63" s="6"/>
    </row>
    <row r="64" spans="15:17" ht="12.75">
      <c r="O64" s="6"/>
      <c r="Q64" s="6"/>
    </row>
    <row r="65" spans="15:17" ht="12.75">
      <c r="O65" s="6"/>
      <c r="Q65" s="6"/>
    </row>
    <row r="66" spans="15:17" ht="12.75">
      <c r="O66" s="6"/>
      <c r="Q66" s="6"/>
    </row>
    <row r="67" spans="15:17" ht="12.75">
      <c r="O67" s="6"/>
      <c r="Q67" s="6"/>
    </row>
    <row r="68" spans="15:17" ht="12.75">
      <c r="O68" s="6"/>
      <c r="Q68" s="6"/>
    </row>
    <row r="69" spans="15:17" ht="12.75">
      <c r="O69" s="6"/>
      <c r="Q69" s="6"/>
    </row>
    <row r="70" spans="15:17" ht="12.75">
      <c r="O70" s="6"/>
      <c r="Q70" s="6"/>
    </row>
    <row r="71" spans="15:17" ht="12.75">
      <c r="O71" s="6"/>
      <c r="Q71" s="6"/>
    </row>
    <row r="72" spans="15:17" ht="12.75">
      <c r="O72" s="6"/>
      <c r="Q72" s="6"/>
    </row>
    <row r="73" spans="15:17" ht="12.75">
      <c r="O73" s="6"/>
      <c r="Q73" s="6"/>
    </row>
    <row r="74" spans="15:17" ht="12.75">
      <c r="O74" s="6"/>
      <c r="Q74" s="6"/>
    </row>
    <row r="75" spans="15:17" ht="12.75">
      <c r="O75" s="6"/>
      <c r="Q75" s="6"/>
    </row>
    <row r="76" spans="15:17" ht="12.75">
      <c r="O76" s="6"/>
      <c r="Q76" s="6"/>
    </row>
    <row r="77" spans="15:17" ht="12.75">
      <c r="O77" s="6"/>
      <c r="Q77" s="6"/>
    </row>
    <row r="78" spans="15:17" ht="12.75">
      <c r="O78" s="6"/>
      <c r="Q78" s="6"/>
    </row>
    <row r="79" spans="15:17" ht="12.75">
      <c r="O79" s="6"/>
      <c r="Q79" s="6"/>
    </row>
    <row r="80" spans="15:17" ht="12.75">
      <c r="O80" s="6"/>
      <c r="Q80" s="6"/>
    </row>
    <row r="81" spans="15:17" ht="12.75">
      <c r="O81" s="6"/>
      <c r="Q81" s="6"/>
    </row>
    <row r="82" spans="15:17" ht="12.75">
      <c r="O82" s="6"/>
      <c r="Q82" s="6"/>
    </row>
    <row r="83" spans="15:17" ht="12.75">
      <c r="O83" s="6"/>
      <c r="Q83" s="6"/>
    </row>
    <row r="84" spans="15:17" ht="12.75">
      <c r="O84" s="6"/>
      <c r="Q84" s="6"/>
    </row>
    <row r="85" spans="15:17" ht="12.75">
      <c r="O85" s="6"/>
      <c r="Q85" s="6"/>
    </row>
    <row r="86" spans="15:17" ht="12.75">
      <c r="O86" s="6"/>
      <c r="Q86" s="6"/>
    </row>
    <row r="87" spans="15:17" ht="12.75">
      <c r="O87" s="6"/>
      <c r="Q87" s="6"/>
    </row>
    <row r="88" spans="15:17" ht="12.75">
      <c r="O88" s="6"/>
      <c r="Q88" s="6"/>
    </row>
    <row r="89" spans="15:17" ht="12.75">
      <c r="O89" s="6"/>
      <c r="Q89" s="6"/>
    </row>
    <row r="90" spans="15:17" ht="12.75">
      <c r="O90" s="6"/>
      <c r="Q90" s="6"/>
    </row>
    <row r="91" spans="15:17" ht="12.75">
      <c r="O91" s="6"/>
      <c r="Q91" s="6"/>
    </row>
    <row r="92" spans="15:17" ht="12.75">
      <c r="O92" s="6"/>
      <c r="Q92" s="6"/>
    </row>
    <row r="93" spans="15:17" ht="12.75">
      <c r="O93" s="6"/>
      <c r="Q93" s="6"/>
    </row>
    <row r="94" spans="15:17" ht="12.75">
      <c r="O94" s="6"/>
      <c r="Q94" s="6"/>
    </row>
    <row r="95" spans="15:17" ht="12.75">
      <c r="O95" s="6"/>
      <c r="Q95" s="6"/>
    </row>
    <row r="96" spans="15:17" ht="12.75">
      <c r="O96" s="6"/>
      <c r="Q96" s="6"/>
    </row>
    <row r="97" spans="15:17" ht="12.75">
      <c r="O97" s="6"/>
      <c r="Q97" s="6"/>
    </row>
    <row r="98" spans="15:17" ht="12.75">
      <c r="O98" s="6"/>
      <c r="Q98" s="6"/>
    </row>
    <row r="99" spans="15:17" ht="12.75">
      <c r="O99" s="6"/>
      <c r="Q99" s="6"/>
    </row>
    <row r="100" spans="15:17" ht="12.75">
      <c r="O100" s="6"/>
      <c r="Q100" s="6"/>
    </row>
    <row r="101" spans="15:17" ht="12.75">
      <c r="O101" s="6"/>
      <c r="Q101" s="6"/>
    </row>
    <row r="102" spans="15:17" ht="12.75">
      <c r="O102" s="6"/>
      <c r="Q102" s="6"/>
    </row>
    <row r="103" spans="15:17" ht="12.75">
      <c r="O103" s="6"/>
      <c r="Q103" s="6"/>
    </row>
    <row r="104" spans="15:17" ht="12.75">
      <c r="O104" s="6"/>
      <c r="Q104" s="6"/>
    </row>
    <row r="105" spans="15:17" ht="12.75">
      <c r="O105" s="6"/>
      <c r="Q105" s="6"/>
    </row>
    <row r="106" spans="15:17" ht="12.75">
      <c r="O106" s="6"/>
      <c r="Q106" s="6"/>
    </row>
    <row r="107" spans="15:17" ht="12.75">
      <c r="O107" s="6"/>
      <c r="Q107" s="6"/>
    </row>
    <row r="108" spans="15:17" ht="12.75">
      <c r="O108" s="6"/>
      <c r="Q108" s="6"/>
    </row>
    <row r="109" spans="15:17" ht="12.75">
      <c r="O109" s="6"/>
      <c r="Q109" s="6"/>
    </row>
    <row r="110" spans="15:17" ht="12.75">
      <c r="O110" s="6"/>
      <c r="Q110" s="6"/>
    </row>
    <row r="111" spans="15:17" ht="12.75">
      <c r="O111" s="6"/>
      <c r="Q111" s="6"/>
    </row>
    <row r="112" spans="15:17" ht="12.75">
      <c r="O112" s="6"/>
      <c r="Q112" s="6"/>
    </row>
    <row r="113" spans="15:17" ht="12.75">
      <c r="O113" s="6"/>
      <c r="Q113" s="6"/>
    </row>
    <row r="114" spans="15:17" ht="12.75">
      <c r="O114" s="6"/>
      <c r="Q114" s="6"/>
    </row>
    <row r="115" spans="15:17" ht="12.75">
      <c r="O115" s="6"/>
      <c r="Q115" s="6"/>
    </row>
    <row r="116" spans="15:17" ht="12.75">
      <c r="O116" s="6"/>
      <c r="Q116" s="6"/>
    </row>
    <row r="117" spans="15:17" ht="12.75">
      <c r="O117" s="6"/>
      <c r="Q117" s="6"/>
    </row>
    <row r="118" spans="15:17" ht="12.75">
      <c r="O118" s="6"/>
      <c r="Q118" s="6"/>
    </row>
    <row r="119" spans="15:17" ht="12.75">
      <c r="O119" s="6"/>
      <c r="Q119" s="6"/>
    </row>
    <row r="120" spans="15:17" ht="12.75">
      <c r="O120" s="6"/>
      <c r="Q120" s="6"/>
    </row>
    <row r="121" spans="15:17" ht="12.75">
      <c r="O121" s="6"/>
      <c r="Q121" s="6"/>
    </row>
    <row r="122" spans="15:17" ht="12.75">
      <c r="O122" s="6"/>
      <c r="Q122" s="6"/>
    </row>
    <row r="123" spans="15:17" ht="12.75">
      <c r="O123" s="6"/>
      <c r="Q123" s="6"/>
    </row>
    <row r="124" spans="15:17" ht="12.75">
      <c r="O124" s="6"/>
      <c r="Q124" s="6"/>
    </row>
    <row r="125" spans="15:17" ht="12.75">
      <c r="O125" s="6"/>
      <c r="Q125" s="6"/>
    </row>
    <row r="126" spans="15:17" ht="12.75">
      <c r="O126" s="6"/>
      <c r="Q126" s="6"/>
    </row>
    <row r="127" spans="15:17" ht="12.75">
      <c r="O127" s="6"/>
      <c r="Q127" s="6"/>
    </row>
    <row r="128" spans="15:17" ht="12.75">
      <c r="O128" s="6"/>
      <c r="Q128" s="6"/>
    </row>
    <row r="129" spans="15:17" ht="12.75">
      <c r="O129" s="6"/>
      <c r="Q129" s="6"/>
    </row>
    <row r="130" spans="15:17" ht="12.75">
      <c r="O130" s="6"/>
      <c r="Q130" s="6"/>
    </row>
    <row r="131" spans="15:17" ht="12.75">
      <c r="O131" s="6"/>
      <c r="Q131" s="6"/>
    </row>
    <row r="132" spans="15:17" ht="12.75">
      <c r="O132" s="6"/>
      <c r="Q132" s="6"/>
    </row>
    <row r="133" spans="15:17" ht="12.75">
      <c r="O133" s="6"/>
      <c r="Q133" s="6"/>
    </row>
    <row r="134" spans="15:17" ht="12.75">
      <c r="O134" s="6"/>
      <c r="Q134" s="6"/>
    </row>
    <row r="135" spans="15:17" ht="12.75">
      <c r="O135" s="6"/>
      <c r="Q135" s="6"/>
    </row>
    <row r="136" spans="15:17" ht="12.75">
      <c r="O136" s="6"/>
      <c r="Q136" s="6"/>
    </row>
    <row r="137" spans="15:17" ht="12.75">
      <c r="O137" s="6"/>
      <c r="Q137" s="6"/>
    </row>
    <row r="138" spans="15:17" ht="12.75">
      <c r="O138" s="6"/>
      <c r="Q138" s="6"/>
    </row>
    <row r="139" spans="15:17" ht="12.75">
      <c r="O139" s="6"/>
      <c r="Q139" s="6"/>
    </row>
    <row r="140" spans="15:17" ht="12.75">
      <c r="O140" s="6"/>
      <c r="Q140" s="6"/>
    </row>
    <row r="141" spans="15:17" ht="12.75">
      <c r="O141" s="6"/>
      <c r="Q141" s="6"/>
    </row>
    <row r="142" spans="15:17" ht="12.75">
      <c r="O142" s="6"/>
      <c r="Q142" s="6"/>
    </row>
    <row r="143" spans="15:17" ht="12.75">
      <c r="O143" s="6"/>
      <c r="Q143" s="6"/>
    </row>
    <row r="144" spans="15:17" ht="12.75">
      <c r="O144" s="6"/>
      <c r="Q144" s="6"/>
    </row>
    <row r="145" spans="15:17" ht="12.75">
      <c r="O145" s="6"/>
      <c r="Q145" s="6"/>
    </row>
    <row r="146" spans="15:17" ht="12.75">
      <c r="O146" s="6"/>
      <c r="Q146" s="6"/>
    </row>
    <row r="147" spans="15:17" ht="12.75">
      <c r="O147" s="6"/>
      <c r="Q147" s="6"/>
    </row>
    <row r="148" spans="15:17" ht="12.75">
      <c r="O148" s="6"/>
      <c r="Q148" s="6"/>
    </row>
    <row r="149" spans="15:17" ht="12.75">
      <c r="O149" s="6"/>
      <c r="Q149" s="6"/>
    </row>
    <row r="150" spans="15:17" ht="12.75">
      <c r="O150" s="6"/>
      <c r="Q150" s="6"/>
    </row>
    <row r="151" spans="15:17" ht="12.75">
      <c r="O151" s="6"/>
      <c r="Q151" s="6"/>
    </row>
    <row r="152" spans="15:17" ht="12.75">
      <c r="O152" s="6"/>
      <c r="Q152" s="6"/>
    </row>
    <row r="153" spans="15:17" ht="12.75">
      <c r="O153" s="6"/>
      <c r="Q153" s="6"/>
    </row>
    <row r="154" spans="15:17" ht="12.75">
      <c r="O154" s="6"/>
      <c r="Q154" s="6"/>
    </row>
    <row r="155" spans="15:17" ht="12.75">
      <c r="O155" s="6"/>
      <c r="Q155" s="6"/>
    </row>
    <row r="156" spans="15:17" ht="12.75">
      <c r="O156" s="6"/>
      <c r="Q156" s="6"/>
    </row>
    <row r="157" spans="15:17" ht="12.75">
      <c r="O157" s="6"/>
      <c r="Q157" s="6"/>
    </row>
    <row r="158" spans="15:17" ht="12.75">
      <c r="O158" s="6"/>
      <c r="Q158" s="6"/>
    </row>
    <row r="159" spans="15:17" ht="12.75">
      <c r="O159" s="6"/>
      <c r="Q159" s="6"/>
    </row>
    <row r="160" spans="15:17" ht="12.75">
      <c r="O160" s="6"/>
      <c r="Q160" s="6"/>
    </row>
    <row r="161" spans="15:17" ht="12.75">
      <c r="O161" s="6"/>
      <c r="Q161" s="6"/>
    </row>
    <row r="162" spans="15:17" ht="12.75">
      <c r="O162" s="6"/>
      <c r="Q162" s="6"/>
    </row>
    <row r="163" spans="15:17" ht="12.75">
      <c r="O163" s="6"/>
      <c r="Q163" s="6"/>
    </row>
    <row r="164" spans="15:17" ht="12.75">
      <c r="O164" s="6"/>
      <c r="Q164" s="6"/>
    </row>
    <row r="165" spans="15:17" ht="12.75">
      <c r="O165" s="6"/>
      <c r="Q165" s="6"/>
    </row>
    <row r="166" spans="15:17" ht="12.75">
      <c r="O166" s="6"/>
      <c r="Q166" s="6"/>
    </row>
    <row r="167" spans="15:17" ht="12.75">
      <c r="O167" s="6"/>
      <c r="Q167" s="6"/>
    </row>
    <row r="168" spans="15:17" ht="12.75">
      <c r="O168" s="6"/>
      <c r="Q168" s="6"/>
    </row>
    <row r="169" spans="15:17" ht="12.75">
      <c r="O169" s="6"/>
      <c r="Q169" s="6"/>
    </row>
    <row r="170" spans="15:17" ht="12.75">
      <c r="O170" s="6"/>
      <c r="Q170" s="6"/>
    </row>
    <row r="171" spans="15:17" ht="12.75">
      <c r="O171" s="6"/>
      <c r="Q171" s="6"/>
    </row>
    <row r="172" spans="15:17" ht="12.75">
      <c r="O172" s="6"/>
      <c r="Q172" s="6"/>
    </row>
    <row r="173" spans="15:17" ht="12.75">
      <c r="O173" s="6"/>
      <c r="Q173" s="6"/>
    </row>
    <row r="174" spans="15:17" ht="12.75">
      <c r="O174" s="6"/>
      <c r="Q174" s="6"/>
    </row>
    <row r="175" spans="15:17" ht="12.75">
      <c r="O175" s="6"/>
      <c r="Q175" s="6"/>
    </row>
    <row r="176" spans="15:17" ht="12.75">
      <c r="O176" s="6"/>
      <c r="Q176" s="6"/>
    </row>
    <row r="177" spans="15:17" ht="12.75">
      <c r="O177" s="6"/>
      <c r="Q177" s="6"/>
    </row>
    <row r="178" spans="15:17" ht="12.75">
      <c r="O178" s="6"/>
      <c r="Q178" s="6"/>
    </row>
    <row r="179" spans="15:17" ht="12.75">
      <c r="O179" s="6"/>
      <c r="Q179" s="6"/>
    </row>
    <row r="180" spans="15:17" ht="12.75">
      <c r="O180" s="6"/>
      <c r="Q180" s="6"/>
    </row>
    <row r="181" spans="15:17" ht="12.75">
      <c r="O181" s="6"/>
      <c r="Q181" s="6"/>
    </row>
    <row r="182" spans="15:17" ht="12.75">
      <c r="O182" s="6"/>
      <c r="Q182" s="6"/>
    </row>
    <row r="183" spans="15:17" ht="12.75">
      <c r="O183" s="6"/>
      <c r="Q183" s="6"/>
    </row>
    <row r="184" spans="15:17" ht="12.75">
      <c r="O184" s="6"/>
      <c r="Q184" s="6"/>
    </row>
    <row r="185" spans="15:17" ht="12.75">
      <c r="O185" s="6"/>
      <c r="Q185" s="6"/>
    </row>
    <row r="186" spans="15:17" ht="12.75">
      <c r="O186" s="6"/>
      <c r="Q186" s="6"/>
    </row>
    <row r="187" spans="15:17" ht="12.75">
      <c r="O187" s="6"/>
      <c r="Q187" s="6"/>
    </row>
    <row r="188" spans="15:17" ht="12.75">
      <c r="O188" s="6"/>
      <c r="Q188" s="6"/>
    </row>
    <row r="189" spans="15:17" ht="12.75">
      <c r="O189" s="6"/>
      <c r="Q189" s="6"/>
    </row>
    <row r="190" spans="15:17" ht="12.75">
      <c r="O190" s="6"/>
      <c r="Q190" s="6"/>
    </row>
    <row r="191" spans="15:17" ht="12.75">
      <c r="O191" s="6"/>
      <c r="Q191" s="6"/>
    </row>
    <row r="192" spans="15:17" ht="12.75">
      <c r="O192" s="6"/>
      <c r="Q192" s="6"/>
    </row>
    <row r="193" spans="15:17" ht="12.75">
      <c r="O193" s="6"/>
      <c r="Q193" s="6"/>
    </row>
    <row r="194" spans="15:17" ht="12.75">
      <c r="O194" s="6"/>
      <c r="Q194" s="6"/>
    </row>
    <row r="195" spans="15:17" ht="12.75">
      <c r="O195" s="6"/>
      <c r="Q195" s="6"/>
    </row>
    <row r="196" spans="15:17" ht="12.75">
      <c r="O196" s="6"/>
      <c r="Q196" s="6"/>
    </row>
    <row r="197" spans="15:17" ht="12.75">
      <c r="O197" s="6"/>
      <c r="Q197" s="6"/>
    </row>
    <row r="198" spans="15:17" ht="12.75">
      <c r="O198" s="6"/>
      <c r="Q198" s="6"/>
    </row>
    <row r="199" spans="15:17" ht="12.75">
      <c r="O199" s="6"/>
      <c r="Q199" s="6"/>
    </row>
    <row r="200" spans="15:17" ht="12.75">
      <c r="O200" s="6"/>
      <c r="Q200" s="6"/>
    </row>
    <row r="201" spans="15:17" ht="12.75">
      <c r="O201" s="6"/>
      <c r="Q201" s="6"/>
    </row>
    <row r="202" spans="15:17" ht="12.75">
      <c r="O202" s="6"/>
      <c r="Q202" s="6"/>
    </row>
    <row r="203" spans="15:17" ht="12.75">
      <c r="O203" s="6"/>
      <c r="Q203" s="6"/>
    </row>
    <row r="204" spans="15:17" ht="12.75">
      <c r="O204" s="6"/>
      <c r="Q204" s="6"/>
    </row>
    <row r="205" spans="15:17" ht="12.75">
      <c r="O205" s="6"/>
      <c r="Q205" s="6"/>
    </row>
    <row r="206" spans="15:17" ht="12.75">
      <c r="O206" s="6"/>
      <c r="Q206" s="6"/>
    </row>
    <row r="207" spans="15:17" ht="12.75">
      <c r="O207" s="6"/>
      <c r="Q207" s="6"/>
    </row>
    <row r="208" spans="15:17" ht="12.75">
      <c r="O208" s="6"/>
      <c r="Q208" s="6"/>
    </row>
    <row r="209" spans="15:17" ht="12.75">
      <c r="O209" s="6"/>
      <c r="Q209" s="6"/>
    </row>
    <row r="210" spans="15:17" ht="12.75">
      <c r="O210" s="6"/>
      <c r="Q210" s="6"/>
    </row>
    <row r="211" spans="15:17" ht="12.75">
      <c r="O211" s="6"/>
      <c r="Q211" s="6"/>
    </row>
    <row r="212" spans="15:17" ht="12.75">
      <c r="O212" s="6"/>
      <c r="Q212" s="6"/>
    </row>
    <row r="213" spans="15:17" ht="12.75">
      <c r="O213" s="6"/>
      <c r="Q213" s="6"/>
    </row>
    <row r="214" spans="15:17" ht="12.75">
      <c r="O214" s="6"/>
      <c r="Q214" s="6"/>
    </row>
    <row r="215" spans="15:17" ht="12.75">
      <c r="O215" s="6"/>
      <c r="Q215" s="6"/>
    </row>
    <row r="216" spans="15:17" ht="12.75">
      <c r="O216" s="6"/>
      <c r="Q216" s="6"/>
    </row>
    <row r="217" spans="15:17" ht="12.75">
      <c r="O217" s="6"/>
      <c r="Q217" s="6"/>
    </row>
    <row r="218" spans="15:17" ht="12.75">
      <c r="O218" s="6"/>
      <c r="Q218" s="6"/>
    </row>
    <row r="219" spans="15:17" ht="12.75">
      <c r="O219" s="6"/>
      <c r="Q219" s="6"/>
    </row>
    <row r="220" spans="15:17" ht="12.75">
      <c r="O220" s="6"/>
      <c r="Q220" s="6"/>
    </row>
    <row r="221" spans="15:17" ht="12.75">
      <c r="O221" s="6"/>
      <c r="Q221" s="6"/>
    </row>
    <row r="222" spans="15:17" ht="12.75">
      <c r="O222" s="6"/>
      <c r="Q222" s="6"/>
    </row>
    <row r="223" spans="15:17" ht="12.75">
      <c r="O223" s="6"/>
      <c r="Q223" s="6"/>
    </row>
    <row r="224" spans="15:17" ht="12.75">
      <c r="O224" s="6"/>
      <c r="Q224" s="6"/>
    </row>
    <row r="225" spans="15:17" ht="12.75">
      <c r="O225" s="6"/>
      <c r="Q225" s="6"/>
    </row>
    <row r="226" spans="15:17" ht="12.75">
      <c r="O226" s="6"/>
      <c r="Q226" s="6"/>
    </row>
    <row r="227" spans="15:17" ht="12.75">
      <c r="O227" s="6"/>
      <c r="Q227" s="6"/>
    </row>
    <row r="228" spans="15:17" ht="12.75">
      <c r="O228" s="6"/>
      <c r="Q228" s="6"/>
    </row>
    <row r="229" spans="15:17" ht="12.75">
      <c r="O229" s="6"/>
      <c r="Q229" s="6"/>
    </row>
    <row r="230" spans="15:17" ht="12.75">
      <c r="O230" s="6"/>
      <c r="Q230" s="6"/>
    </row>
    <row r="231" spans="15:17" ht="12.75">
      <c r="O231" s="6"/>
      <c r="Q231" s="6"/>
    </row>
    <row r="232" spans="15:17" ht="12.75">
      <c r="O232" s="6"/>
      <c r="Q232" s="6"/>
    </row>
    <row r="233" spans="15:17" ht="12.75">
      <c r="O233" s="6"/>
      <c r="Q233" s="6"/>
    </row>
    <row r="234" spans="15:17" ht="12.75">
      <c r="O234" s="6"/>
      <c r="Q234" s="6"/>
    </row>
    <row r="235" spans="15:17" ht="12.75">
      <c r="O235" s="6"/>
      <c r="Q235" s="6"/>
    </row>
    <row r="236" spans="15:17" ht="12.75">
      <c r="O236" s="6"/>
      <c r="Q236" s="6"/>
    </row>
    <row r="237" spans="15:17" ht="12.75">
      <c r="O237" s="6"/>
      <c r="Q237" s="6"/>
    </row>
    <row r="238" spans="15:17" ht="12.75">
      <c r="O238" s="6"/>
      <c r="Q238" s="6"/>
    </row>
    <row r="239" spans="15:17" ht="12.75">
      <c r="O239" s="6"/>
      <c r="Q239" s="6"/>
    </row>
    <row r="240" spans="15:17" ht="12.75">
      <c r="O240" s="6"/>
      <c r="Q240" s="6"/>
    </row>
    <row r="241" spans="15:17" ht="12.75">
      <c r="O241" s="6"/>
      <c r="Q241" s="6"/>
    </row>
    <row r="242" spans="15:17" ht="12.75">
      <c r="O242" s="6"/>
      <c r="Q242" s="6"/>
    </row>
    <row r="243" spans="15:17" ht="12.75">
      <c r="O243" s="6"/>
      <c r="Q243" s="6"/>
    </row>
    <row r="244" spans="15:17" ht="12.75">
      <c r="O244" s="6"/>
      <c r="Q244" s="6"/>
    </row>
    <row r="245" spans="15:17" ht="12.75">
      <c r="O245" s="6"/>
      <c r="Q245" s="6"/>
    </row>
    <row r="246" spans="15:17" ht="12.75">
      <c r="O246" s="6"/>
      <c r="Q246" s="6"/>
    </row>
    <row r="247" spans="15:17" ht="12.75">
      <c r="O247" s="6"/>
      <c r="Q247" s="6"/>
    </row>
    <row r="248" spans="15:17" ht="12.75">
      <c r="O248" s="6"/>
      <c r="Q248" s="6"/>
    </row>
    <row r="249" spans="15:17" ht="12.75">
      <c r="O249" s="6"/>
      <c r="Q249" s="6"/>
    </row>
    <row r="250" spans="15:17" ht="12.75">
      <c r="O250" s="6"/>
      <c r="Q250" s="6"/>
    </row>
    <row r="251" spans="15:17" ht="12.75">
      <c r="O251" s="6"/>
      <c r="Q251" s="6"/>
    </row>
    <row r="252" spans="15:17" ht="12.75">
      <c r="O252" s="6"/>
      <c r="Q252" s="6"/>
    </row>
    <row r="253" spans="15:17" ht="12.75">
      <c r="O253" s="6"/>
      <c r="Q253" s="6"/>
    </row>
    <row r="254" spans="15:17" ht="12.75">
      <c r="O254" s="6"/>
      <c r="Q254" s="6"/>
    </row>
    <row r="255" spans="15:17" ht="12.75">
      <c r="O255" s="6"/>
      <c r="Q255" s="6"/>
    </row>
    <row r="256" spans="15:17" ht="12.75">
      <c r="O256" s="6"/>
      <c r="Q256" s="6"/>
    </row>
    <row r="257" spans="15:17" ht="12.75">
      <c r="O257" s="6"/>
      <c r="Q257" s="6"/>
    </row>
    <row r="258" spans="15:17" ht="12.75">
      <c r="O258" s="6"/>
      <c r="Q258" s="6"/>
    </row>
    <row r="259" spans="15:17" ht="12.75">
      <c r="O259" s="6"/>
      <c r="Q259" s="6"/>
    </row>
    <row r="260" spans="15:17" ht="12.75">
      <c r="O260" s="6"/>
      <c r="Q260" s="6"/>
    </row>
    <row r="261" spans="15:17" ht="12.75">
      <c r="O261" s="6"/>
      <c r="Q261" s="6"/>
    </row>
    <row r="262" spans="15:17" ht="12.75">
      <c r="O262" s="6"/>
      <c r="Q262" s="6"/>
    </row>
    <row r="263" spans="15:17" ht="12.75">
      <c r="O263" s="6"/>
      <c r="Q263" s="6"/>
    </row>
    <row r="264" spans="15:17" ht="12.75">
      <c r="O264" s="6"/>
      <c r="Q264" s="6"/>
    </row>
    <row r="265" spans="15:17" ht="12.75">
      <c r="O265" s="6"/>
      <c r="Q265" s="6"/>
    </row>
    <row r="266" spans="15:17" ht="12.75">
      <c r="O266" s="6"/>
      <c r="Q266" s="6"/>
    </row>
    <row r="267" spans="15:17" ht="12.75">
      <c r="O267" s="6"/>
      <c r="Q267" s="6"/>
    </row>
    <row r="268" spans="15:17" ht="12.75">
      <c r="O268" s="6"/>
      <c r="Q268" s="6"/>
    </row>
    <row r="269" spans="15:17" ht="12.75">
      <c r="O269" s="6"/>
      <c r="Q269" s="6"/>
    </row>
    <row r="270" spans="15:17" ht="12.75">
      <c r="O270" s="6"/>
      <c r="Q270" s="6"/>
    </row>
    <row r="271" spans="15:17" ht="12.75">
      <c r="O271" s="6"/>
      <c r="Q271" s="6"/>
    </row>
    <row r="272" spans="15:17" ht="12.75">
      <c r="O272" s="6"/>
      <c r="Q272" s="6"/>
    </row>
    <row r="273" spans="15:17" ht="12.75">
      <c r="O273" s="6"/>
      <c r="Q273" s="6"/>
    </row>
    <row r="274" spans="15:17" ht="12.75">
      <c r="O274" s="6"/>
      <c r="Q274" s="6"/>
    </row>
    <row r="275" spans="15:17" ht="12.75">
      <c r="O275" s="6"/>
      <c r="Q275" s="6"/>
    </row>
    <row r="276" spans="15:17" ht="12.75">
      <c r="O276" s="6"/>
      <c r="Q276" s="6"/>
    </row>
    <row r="277" spans="15:17" ht="12.75">
      <c r="O277" s="6"/>
      <c r="Q277" s="6"/>
    </row>
    <row r="278" spans="15:17" ht="12.75">
      <c r="O278" s="6"/>
      <c r="Q278" s="6"/>
    </row>
    <row r="279" spans="15:17" ht="12.75">
      <c r="O279" s="6"/>
      <c r="Q279" s="6"/>
    </row>
    <row r="280" spans="15:17" ht="12.75">
      <c r="O280" s="6"/>
      <c r="Q280" s="6"/>
    </row>
    <row r="281" spans="15:17" ht="12.75">
      <c r="O281" s="6"/>
      <c r="Q281" s="6"/>
    </row>
    <row r="282" spans="15:17" ht="12.75">
      <c r="O282" s="6"/>
      <c r="Q282" s="6"/>
    </row>
    <row r="283" spans="15:17" ht="12.75">
      <c r="O283" s="6"/>
      <c r="Q283" s="6"/>
    </row>
    <row r="284" spans="15:17" ht="12.75">
      <c r="O284" s="6"/>
      <c r="Q284" s="6"/>
    </row>
    <row r="285" spans="15:17" ht="12.75">
      <c r="O285" s="6"/>
      <c r="Q285" s="6"/>
    </row>
    <row r="286" spans="15:17" ht="12.75">
      <c r="O286" s="6"/>
      <c r="Q286" s="6"/>
    </row>
    <row r="287" spans="15:17" ht="12.75">
      <c r="O287" s="6"/>
      <c r="Q287" s="6"/>
    </row>
    <row r="288" spans="15:17" ht="12.75">
      <c r="O288" s="6"/>
      <c r="Q288" s="6"/>
    </row>
    <row r="289" spans="15:17" ht="12.75">
      <c r="O289" s="6"/>
      <c r="Q289" s="6"/>
    </row>
    <row r="290" spans="15:17" ht="12.75">
      <c r="O290" s="6"/>
      <c r="Q290" s="6"/>
    </row>
    <row r="291" spans="15:17" ht="12.75">
      <c r="O291" s="6"/>
      <c r="Q291" s="6"/>
    </row>
    <row r="292" spans="15:17" ht="12.75">
      <c r="O292" s="6"/>
      <c r="Q292" s="6"/>
    </row>
    <row r="293" spans="15:17" ht="12.75">
      <c r="O293" s="6"/>
      <c r="Q293" s="6"/>
    </row>
    <row r="294" spans="15:17" ht="12.75">
      <c r="O294" s="6"/>
      <c r="Q294" s="6"/>
    </row>
    <row r="295" spans="15:17" ht="12.75">
      <c r="O295" s="6"/>
      <c r="Q295" s="6"/>
    </row>
    <row r="296" spans="15:17" ht="12.75">
      <c r="O296" s="6"/>
      <c r="Q296" s="6"/>
    </row>
    <row r="297" spans="15:17" ht="12.75">
      <c r="O297" s="6"/>
      <c r="Q297" s="6"/>
    </row>
    <row r="298" spans="15:17" ht="12.75">
      <c r="O298" s="6"/>
      <c r="Q298" s="6"/>
    </row>
    <row r="299" spans="15:17" ht="12.75">
      <c r="O299" s="6"/>
      <c r="Q299" s="6"/>
    </row>
    <row r="300" spans="15:17" ht="12.75">
      <c r="O300" s="6"/>
      <c r="Q300" s="6"/>
    </row>
    <row r="301" spans="15:17" ht="12.75">
      <c r="O301" s="6"/>
      <c r="Q301" s="6"/>
    </row>
    <row r="302" spans="15:17" ht="12.75">
      <c r="O302" s="6"/>
      <c r="Q302" s="6"/>
    </row>
    <row r="303" spans="15:17" ht="12.75">
      <c r="O303" s="6"/>
      <c r="Q303" s="6"/>
    </row>
    <row r="304" spans="15:17" ht="12.75">
      <c r="O304" s="6"/>
      <c r="Q304" s="6"/>
    </row>
    <row r="305" spans="15:17" ht="12.75">
      <c r="O305" s="6"/>
      <c r="Q305" s="6"/>
    </row>
    <row r="306" spans="15:17" ht="12.75">
      <c r="O306" s="6"/>
      <c r="Q306" s="6"/>
    </row>
    <row r="307" spans="15:17" ht="12.75">
      <c r="O307" s="6"/>
      <c r="Q307" s="6"/>
    </row>
    <row r="308" spans="15:17" ht="12.75">
      <c r="O308" s="6"/>
      <c r="Q308" s="6"/>
    </row>
    <row r="309" spans="15:17" ht="12.75">
      <c r="O309" s="6"/>
      <c r="Q309" s="6"/>
    </row>
    <row r="310" spans="15:17" ht="12.75">
      <c r="O310" s="6"/>
      <c r="Q310" s="6"/>
    </row>
    <row r="311" spans="15:17" ht="12.75">
      <c r="O311" s="6"/>
      <c r="Q311" s="6"/>
    </row>
    <row r="312" spans="15:17" ht="12.75">
      <c r="O312" s="6"/>
      <c r="Q312" s="6"/>
    </row>
    <row r="313" spans="15:17" ht="12.75">
      <c r="O313" s="6"/>
      <c r="Q313" s="6"/>
    </row>
    <row r="314" spans="15:17" ht="12.75">
      <c r="O314" s="6"/>
      <c r="Q314" s="6"/>
    </row>
    <row r="315" spans="15:17" ht="12.75">
      <c r="O315" s="6"/>
      <c r="Q315" s="6"/>
    </row>
    <row r="316" spans="15:17" ht="12.75">
      <c r="O316" s="6"/>
      <c r="Q316" s="6"/>
    </row>
    <row r="317" spans="15:17" ht="12.75">
      <c r="O317" s="6"/>
      <c r="Q317" s="6"/>
    </row>
    <row r="318" spans="15:17" ht="12.75">
      <c r="O318" s="6"/>
      <c r="Q318" s="6"/>
    </row>
    <row r="319" spans="15:17" ht="12.75">
      <c r="O319" s="6"/>
      <c r="Q319" s="6"/>
    </row>
    <row r="320" spans="15:17" ht="12.75">
      <c r="O320" s="6"/>
      <c r="Q320" s="6"/>
    </row>
    <row r="321" spans="15:17" ht="12.75">
      <c r="O321" s="6"/>
      <c r="Q321" s="6"/>
    </row>
    <row r="322" spans="15:17" ht="12.75">
      <c r="O322" s="6"/>
      <c r="Q322" s="6"/>
    </row>
    <row r="323" spans="15:17" ht="12.75">
      <c r="O323" s="6"/>
      <c r="Q323" s="6"/>
    </row>
    <row r="324" spans="15:17" ht="12.75">
      <c r="O324" s="6"/>
      <c r="Q324" s="6"/>
    </row>
    <row r="325" spans="15:17" ht="12.75">
      <c r="O325" s="6"/>
      <c r="Q325" s="6"/>
    </row>
    <row r="326" spans="15:17" ht="12.75">
      <c r="O326" s="6"/>
      <c r="Q326" s="6"/>
    </row>
    <row r="327" spans="15:17" ht="12.75">
      <c r="O327" s="6"/>
      <c r="Q327" s="6"/>
    </row>
    <row r="328" spans="15:17" ht="12.75">
      <c r="O328" s="6"/>
      <c r="Q328" s="6"/>
    </row>
    <row r="329" spans="15:17" ht="12.75">
      <c r="O329" s="6"/>
      <c r="Q329" s="6"/>
    </row>
    <row r="330" spans="15:17" ht="12.75">
      <c r="O330" s="6"/>
      <c r="Q330" s="6"/>
    </row>
    <row r="331" spans="15:17" ht="12.75">
      <c r="O331" s="6"/>
      <c r="Q331" s="6"/>
    </row>
    <row r="332" spans="15:17" ht="12.75">
      <c r="O332" s="6"/>
      <c r="Q332" s="6"/>
    </row>
    <row r="333" spans="15:17" ht="12.75">
      <c r="O333" s="6"/>
      <c r="Q333" s="6"/>
    </row>
    <row r="334" spans="15:17" ht="12.75">
      <c r="O334" s="6"/>
      <c r="Q334" s="6"/>
    </row>
    <row r="335" spans="15:17" ht="12.75">
      <c r="O335" s="6"/>
      <c r="Q335" s="6"/>
    </row>
    <row r="336" spans="15:17" ht="12.75">
      <c r="O336" s="6"/>
      <c r="Q336" s="6"/>
    </row>
    <row r="337" spans="15:17" ht="12.75">
      <c r="O337" s="6"/>
      <c r="Q337" s="6"/>
    </row>
    <row r="338" spans="15:17" ht="12.75">
      <c r="O338" s="6"/>
      <c r="Q338" s="6"/>
    </row>
    <row r="339" spans="15:17" ht="12.75">
      <c r="O339" s="6"/>
      <c r="Q339" s="6"/>
    </row>
    <row r="340" spans="15:17" ht="12.75">
      <c r="O340" s="6"/>
      <c r="Q340" s="6"/>
    </row>
    <row r="341" spans="15:17" ht="12.75">
      <c r="O341" s="6"/>
      <c r="Q341" s="6"/>
    </row>
    <row r="342" spans="15:17" ht="12.75">
      <c r="O342" s="6"/>
      <c r="Q342" s="6"/>
    </row>
    <row r="343" spans="15:17" ht="12.75">
      <c r="O343" s="6"/>
      <c r="Q343" s="6"/>
    </row>
    <row r="344" spans="15:17" ht="12.75">
      <c r="O344" s="6"/>
      <c r="Q344" s="6"/>
    </row>
    <row r="345" spans="15:17" ht="12.75">
      <c r="O345" s="6"/>
      <c r="Q345" s="6"/>
    </row>
    <row r="346" spans="15:17" ht="12.75">
      <c r="O346" s="6"/>
      <c r="Q346" s="6"/>
    </row>
    <row r="347" spans="15:17" ht="12.75">
      <c r="O347" s="6"/>
      <c r="Q347" s="6"/>
    </row>
    <row r="348" spans="15:17" ht="12.75">
      <c r="O348" s="6"/>
      <c r="Q348" s="6"/>
    </row>
    <row r="349" spans="15:17" ht="12.75">
      <c r="O349" s="6"/>
      <c r="Q349" s="6"/>
    </row>
    <row r="350" spans="15:17" ht="12.75">
      <c r="O350" s="6"/>
      <c r="Q350" s="6"/>
    </row>
    <row r="351" spans="15:17" ht="12.75">
      <c r="O351" s="6"/>
      <c r="Q351" s="6"/>
    </row>
    <row r="352" spans="15:17" ht="12.75">
      <c r="O352" s="6"/>
      <c r="Q352" s="6"/>
    </row>
    <row r="353" spans="15:17" ht="12.75">
      <c r="O353" s="6"/>
      <c r="Q353" s="6"/>
    </row>
    <row r="354" spans="15:17" ht="12.75">
      <c r="O354" s="6"/>
      <c r="Q354" s="6"/>
    </row>
    <row r="355" spans="15:17" ht="12.75">
      <c r="O355" s="6"/>
      <c r="Q355" s="6"/>
    </row>
    <row r="356" spans="15:17" ht="12.75">
      <c r="O356" s="6"/>
      <c r="Q356" s="6"/>
    </row>
    <row r="357" spans="15:17" ht="12.75">
      <c r="O357" s="6"/>
      <c r="Q357" s="6"/>
    </row>
    <row r="358" spans="15:17" ht="12.75">
      <c r="O358" s="6"/>
      <c r="Q358" s="6"/>
    </row>
    <row r="359" spans="15:17" ht="12.75">
      <c r="O359" s="6"/>
      <c r="Q359" s="6"/>
    </row>
    <row r="360" spans="15:17" ht="12.75">
      <c r="O360" s="6"/>
      <c r="Q360" s="6"/>
    </row>
    <row r="361" spans="15:17" ht="12.75">
      <c r="O361" s="6"/>
      <c r="Q361" s="6"/>
    </row>
    <row r="362" spans="15:17" ht="12.75">
      <c r="O362" s="6"/>
      <c r="Q362" s="6"/>
    </row>
    <row r="363" spans="15:17" ht="12.75">
      <c r="O363" s="6"/>
      <c r="Q363" s="6"/>
    </row>
    <row r="364" spans="15:17" ht="12.75">
      <c r="O364" s="6"/>
      <c r="Q364" s="6"/>
    </row>
    <row r="365" spans="15:17" ht="12.75">
      <c r="O365" s="6"/>
      <c r="Q365" s="6"/>
    </row>
    <row r="366" spans="15:17" ht="12.75">
      <c r="O366" s="6"/>
      <c r="Q366" s="6"/>
    </row>
    <row r="367" spans="15:17" ht="12.75">
      <c r="O367" s="6"/>
      <c r="Q367" s="6"/>
    </row>
    <row r="368" spans="15:17" ht="12.75">
      <c r="O368" s="6"/>
      <c r="Q368" s="6"/>
    </row>
    <row r="369" spans="15:17" ht="12.75">
      <c r="O369" s="6"/>
      <c r="Q369" s="6"/>
    </row>
    <row r="370" spans="15:17" ht="12.75">
      <c r="O370" s="6"/>
      <c r="Q370" s="6"/>
    </row>
    <row r="371" spans="15:17" ht="12.75">
      <c r="O371" s="6"/>
      <c r="Q371" s="6"/>
    </row>
    <row r="372" spans="15:17" ht="12.75">
      <c r="O372" s="6"/>
      <c r="Q372" s="6"/>
    </row>
    <row r="373" spans="15:17" ht="12.75">
      <c r="O373" s="6"/>
      <c r="Q373" s="6"/>
    </row>
    <row r="374" spans="15:17" ht="12.75">
      <c r="O374" s="6"/>
      <c r="Q374" s="6"/>
    </row>
    <row r="375" spans="15:17" ht="12.75">
      <c r="O375" s="6"/>
      <c r="Q375" s="6"/>
    </row>
    <row r="376" spans="15:17" ht="12.75">
      <c r="O376" s="6"/>
      <c r="Q376" s="6"/>
    </row>
    <row r="377" spans="15:17" ht="12.75">
      <c r="O377" s="6"/>
      <c r="Q377" s="6"/>
    </row>
    <row r="378" spans="15:17" ht="12.75">
      <c r="O378" s="6"/>
      <c r="Q378" s="6"/>
    </row>
    <row r="379" spans="15:17" ht="12.75">
      <c r="O379" s="6"/>
      <c r="Q379" s="6"/>
    </row>
    <row r="380" spans="15:17" ht="12.75">
      <c r="O380" s="6"/>
      <c r="Q380" s="6"/>
    </row>
    <row r="381" spans="15:17" ht="12.75">
      <c r="O381" s="6"/>
      <c r="Q381" s="6"/>
    </row>
    <row r="382" spans="15:17" ht="12.75">
      <c r="O382" s="6"/>
      <c r="Q382" s="6"/>
    </row>
    <row r="383" spans="15:17" ht="12.75">
      <c r="O383" s="6"/>
      <c r="Q383" s="6"/>
    </row>
    <row r="384" spans="15:17" ht="12.75">
      <c r="O384" s="6"/>
      <c r="Q384" s="6"/>
    </row>
    <row r="385" spans="15:17" ht="12.75">
      <c r="O385" s="6"/>
      <c r="Q385" s="6"/>
    </row>
    <row r="386" spans="15:17" ht="12.75">
      <c r="O386" s="6"/>
      <c r="Q386" s="6"/>
    </row>
    <row r="387" spans="15:17" ht="12.75">
      <c r="O387" s="6"/>
      <c r="Q387" s="6"/>
    </row>
    <row r="388" spans="15:17" ht="12.75">
      <c r="O388" s="6"/>
      <c r="Q388" s="6"/>
    </row>
    <row r="389" spans="15:17" ht="12.75">
      <c r="O389" s="6"/>
      <c r="Q389" s="6"/>
    </row>
    <row r="390" spans="15:17" ht="12.75">
      <c r="O390" s="6"/>
      <c r="Q390" s="6"/>
    </row>
    <row r="391" spans="15:17" ht="12.75">
      <c r="O391" s="6"/>
      <c r="Q391" s="6"/>
    </row>
    <row r="392" spans="15:17" ht="12.75">
      <c r="O392" s="6"/>
      <c r="Q392" s="6"/>
    </row>
    <row r="393" spans="15:17" ht="12.75">
      <c r="O393" s="6"/>
      <c r="Q393" s="6"/>
    </row>
    <row r="394" spans="15:17" ht="12.75">
      <c r="O394" s="6"/>
      <c r="Q394" s="6"/>
    </row>
    <row r="395" spans="15:17" ht="12.75">
      <c r="O395" s="6"/>
      <c r="Q395" s="6"/>
    </row>
    <row r="396" spans="15:17" ht="12.75">
      <c r="O396" s="6"/>
      <c r="Q396" s="6"/>
    </row>
    <row r="397" spans="15:17" ht="12.75">
      <c r="O397" s="6"/>
      <c r="Q397" s="6"/>
    </row>
    <row r="398" spans="15:17" ht="12.75">
      <c r="O398" s="6"/>
      <c r="Q398" s="6"/>
    </row>
    <row r="399" spans="15:17" ht="12.75">
      <c r="O399" s="6"/>
      <c r="Q399" s="6"/>
    </row>
    <row r="400" spans="15:17" ht="12.75">
      <c r="O400" s="6"/>
      <c r="Q400" s="6"/>
    </row>
    <row r="401" spans="15:17" ht="12.75">
      <c r="O401" s="6"/>
      <c r="Q401" s="6"/>
    </row>
    <row r="402" spans="15:17" ht="12.75">
      <c r="O402" s="6"/>
      <c r="Q402" s="6"/>
    </row>
    <row r="403" spans="15:17" ht="12.75">
      <c r="O403" s="6"/>
      <c r="Q403" s="6"/>
    </row>
    <row r="404" spans="15:17" ht="12.75">
      <c r="O404" s="6"/>
      <c r="Q404" s="6"/>
    </row>
    <row r="405" spans="15:17" ht="12.75">
      <c r="O405" s="6"/>
      <c r="Q405" s="6"/>
    </row>
    <row r="406" spans="15:17" ht="12.75">
      <c r="O406" s="6"/>
      <c r="Q406" s="6"/>
    </row>
    <row r="407" spans="15:17" ht="12.75">
      <c r="O407" s="6"/>
      <c r="Q407" s="6"/>
    </row>
    <row r="408" spans="15:17" ht="12.75">
      <c r="O408" s="6"/>
      <c r="Q408" s="6"/>
    </row>
    <row r="409" spans="15:17" ht="12.75">
      <c r="O409" s="6"/>
      <c r="Q409" s="6"/>
    </row>
    <row r="410" spans="15:17" ht="12.75">
      <c r="O410" s="6"/>
      <c r="Q410" s="6"/>
    </row>
    <row r="411" spans="15:17" ht="12.75">
      <c r="O411" s="6"/>
      <c r="Q411" s="6"/>
    </row>
    <row r="412" spans="15:17" ht="12.75">
      <c r="O412" s="6"/>
      <c r="Q412" s="6"/>
    </row>
    <row r="413" spans="15:17" ht="12.75">
      <c r="O413" s="6"/>
      <c r="Q413" s="6"/>
    </row>
    <row r="414" spans="15:17" ht="12.75">
      <c r="O414" s="6"/>
      <c r="Q414" s="6"/>
    </row>
    <row r="415" spans="15:17" ht="12.75">
      <c r="O415" s="6"/>
      <c r="Q415" s="6"/>
    </row>
    <row r="416" spans="15:17" ht="12.75">
      <c r="O416" s="6"/>
      <c r="Q416" s="6"/>
    </row>
    <row r="417" spans="15:17" ht="12.75">
      <c r="O417" s="6"/>
      <c r="Q417" s="6"/>
    </row>
    <row r="418" spans="15:17" ht="12.75">
      <c r="O418" s="6"/>
      <c r="Q418" s="6"/>
    </row>
    <row r="419" spans="15:17" ht="12.75">
      <c r="O419" s="6"/>
      <c r="Q419" s="6"/>
    </row>
    <row r="420" spans="15:17" ht="12.75">
      <c r="O420" s="6"/>
      <c r="Q420" s="6"/>
    </row>
    <row r="421" spans="15:17" ht="12.75">
      <c r="O421" s="6"/>
      <c r="Q421" s="6"/>
    </row>
    <row r="422" spans="15:17" ht="12.75">
      <c r="O422" s="6"/>
      <c r="Q422" s="6"/>
    </row>
    <row r="423" spans="15:17" ht="12.75">
      <c r="O423" s="6"/>
      <c r="Q423" s="6"/>
    </row>
    <row r="424" spans="15:17" ht="12.75">
      <c r="O424" s="6"/>
      <c r="Q424" s="6"/>
    </row>
    <row r="425" spans="15:17" ht="12.75">
      <c r="O425" s="6"/>
      <c r="Q425" s="6"/>
    </row>
    <row r="426" spans="15:17" ht="12.75">
      <c r="O426" s="6"/>
      <c r="Q426" s="6"/>
    </row>
    <row r="427" spans="15:17" ht="12.75">
      <c r="O427" s="6"/>
      <c r="Q427" s="6"/>
    </row>
    <row r="428" spans="15:17" ht="12.75">
      <c r="O428" s="6"/>
      <c r="Q428" s="6"/>
    </row>
    <row r="429" spans="15:17" ht="12.75">
      <c r="O429" s="6"/>
      <c r="Q429" s="6"/>
    </row>
    <row r="430" spans="15:17" ht="12.75">
      <c r="O430" s="6"/>
      <c r="Q430" s="6"/>
    </row>
    <row r="431" spans="15:17" ht="12.75">
      <c r="O431" s="6"/>
      <c r="Q431" s="6"/>
    </row>
    <row r="432" spans="15:17" ht="12.75">
      <c r="O432" s="6"/>
      <c r="Q432" s="6"/>
    </row>
    <row r="433" spans="15:17" ht="12.75">
      <c r="O433" s="6"/>
      <c r="Q433" s="6"/>
    </row>
    <row r="434" spans="15:17" ht="12.75">
      <c r="O434" s="6"/>
      <c r="Q434" s="6"/>
    </row>
    <row r="435" spans="15:17" ht="12.75">
      <c r="O435" s="6"/>
      <c r="Q435" s="6"/>
    </row>
    <row r="436" spans="15:17" ht="12.75">
      <c r="O436" s="6"/>
      <c r="Q436" s="6"/>
    </row>
    <row r="437" spans="15:17" ht="12.75">
      <c r="O437" s="6"/>
      <c r="Q437" s="6"/>
    </row>
    <row r="438" spans="15:17" ht="12.75">
      <c r="O438" s="6"/>
      <c r="Q438" s="6"/>
    </row>
    <row r="439" spans="15:17" ht="12.75">
      <c r="O439" s="6"/>
      <c r="Q439" s="6"/>
    </row>
    <row r="440" spans="15:17" ht="12.75">
      <c r="O440" s="6"/>
      <c r="Q440" s="6"/>
    </row>
    <row r="441" spans="15:17" ht="12.75">
      <c r="O441" s="6"/>
      <c r="Q441" s="6"/>
    </row>
    <row r="442" spans="15:17" ht="12.75">
      <c r="O442" s="6"/>
      <c r="Q442" s="6"/>
    </row>
    <row r="443" spans="15:17" ht="12.75">
      <c r="O443" s="6"/>
      <c r="Q443" s="6"/>
    </row>
    <row r="444" spans="15:17" ht="12.75">
      <c r="O444" s="6"/>
      <c r="Q444" s="6"/>
    </row>
    <row r="445" spans="15:17" ht="12.75">
      <c r="O445" s="6"/>
      <c r="Q445" s="6"/>
    </row>
    <row r="446" spans="15:17" ht="12.75">
      <c r="O446" s="6"/>
      <c r="Q446" s="6"/>
    </row>
    <row r="447" spans="15:17" ht="12.75">
      <c r="O447" s="6"/>
      <c r="Q447" s="6"/>
    </row>
    <row r="448" spans="15:17" ht="12.75">
      <c r="O448" s="6"/>
      <c r="Q448" s="6"/>
    </row>
    <row r="449" spans="15:17" ht="12.75">
      <c r="O449" s="6"/>
      <c r="Q449" s="6"/>
    </row>
    <row r="450" spans="15:17" ht="12.75">
      <c r="O450" s="6"/>
      <c r="Q450" s="6"/>
    </row>
    <row r="451" spans="15:17" ht="12.75">
      <c r="O451" s="6"/>
      <c r="Q451" s="6"/>
    </row>
    <row r="452" spans="15:17" ht="12.75">
      <c r="O452" s="6"/>
      <c r="Q452" s="6"/>
    </row>
    <row r="453" spans="15:17" ht="12.75">
      <c r="O453" s="6"/>
      <c r="Q453" s="6"/>
    </row>
    <row r="454" spans="15:17" ht="12.75">
      <c r="O454" s="6"/>
      <c r="Q454" s="6"/>
    </row>
    <row r="455" spans="15:17" ht="12.75">
      <c r="O455" s="6"/>
      <c r="Q455" s="6"/>
    </row>
    <row r="456" spans="15:17" ht="12.75">
      <c r="O456" s="6"/>
      <c r="Q456" s="6"/>
    </row>
    <row r="457" spans="15:17" ht="12.75">
      <c r="O457" s="6"/>
      <c r="Q457" s="6"/>
    </row>
    <row r="458" spans="15:17" ht="12.75">
      <c r="O458" s="6"/>
      <c r="Q458" s="6"/>
    </row>
    <row r="459" spans="15:17" ht="12.75">
      <c r="O459" s="6"/>
      <c r="Q459" s="6"/>
    </row>
    <row r="460" spans="15:17" ht="12.75">
      <c r="O460" s="6"/>
      <c r="Q460" s="6"/>
    </row>
    <row r="461" spans="15:17" ht="12.75">
      <c r="O461" s="6"/>
      <c r="Q461" s="6"/>
    </row>
    <row r="462" spans="15:17" ht="12.75">
      <c r="O462" s="6"/>
      <c r="Q462" s="6"/>
    </row>
    <row r="463" spans="15:17" ht="12.75">
      <c r="O463" s="6"/>
      <c r="Q463" s="6"/>
    </row>
    <row r="464" spans="15:17" ht="12.75">
      <c r="O464" s="6"/>
      <c r="Q464" s="6"/>
    </row>
    <row r="465" spans="15:17" ht="12.75">
      <c r="O465" s="6"/>
      <c r="Q465" s="6"/>
    </row>
    <row r="466" spans="15:17" ht="12.75">
      <c r="O466" s="6"/>
      <c r="Q466" s="6"/>
    </row>
    <row r="467" spans="15:17" ht="12.75">
      <c r="O467" s="6"/>
      <c r="Q467" s="6"/>
    </row>
    <row r="468" spans="15:17" ht="12.75">
      <c r="O468" s="6"/>
      <c r="Q468" s="6"/>
    </row>
    <row r="469" spans="15:17" ht="12.75">
      <c r="O469" s="6"/>
      <c r="Q469" s="6"/>
    </row>
    <row r="470" spans="15:17" ht="12.75">
      <c r="O470" s="6"/>
      <c r="Q470" s="6"/>
    </row>
    <row r="471" spans="15:17" ht="12.75">
      <c r="O471" s="6"/>
      <c r="Q471" s="6"/>
    </row>
    <row r="472" spans="15:17" ht="12.75">
      <c r="O472" s="6"/>
      <c r="Q472" s="6"/>
    </row>
    <row r="473" spans="15:17" ht="12.75">
      <c r="O473" s="6"/>
      <c r="Q473" s="6"/>
    </row>
    <row r="474" spans="15:17" ht="12.75">
      <c r="O474" s="6"/>
      <c r="Q474" s="6"/>
    </row>
    <row r="475" spans="15:17" ht="12.75">
      <c r="O475" s="6"/>
      <c r="Q475" s="6"/>
    </row>
    <row r="476" spans="15:17" ht="12.75">
      <c r="O476" s="6"/>
      <c r="Q476" s="6"/>
    </row>
    <row r="477" spans="15:17" ht="12.75">
      <c r="O477" s="6"/>
      <c r="Q477" s="6"/>
    </row>
    <row r="478" spans="15:17" ht="12.75">
      <c r="O478" s="6"/>
      <c r="Q478" s="6"/>
    </row>
    <row r="479" spans="15:17" ht="12.75">
      <c r="O479" s="6"/>
      <c r="Q479" s="6"/>
    </row>
    <row r="480" spans="15:17" ht="12.75">
      <c r="O480" s="6"/>
      <c r="Q480" s="6"/>
    </row>
    <row r="481" spans="15:17" ht="12.75">
      <c r="O481" s="6"/>
      <c r="Q481" s="6"/>
    </row>
    <row r="482" spans="15:17" ht="12.75">
      <c r="O482" s="6"/>
      <c r="Q482" s="6"/>
    </row>
    <row r="483" spans="15:17" ht="12.75">
      <c r="O483" s="6"/>
      <c r="Q483" s="6"/>
    </row>
    <row r="484" spans="15:17" ht="12.75">
      <c r="O484" s="6"/>
      <c r="Q484" s="6"/>
    </row>
    <row r="485" spans="15:17" ht="12.75">
      <c r="O485" s="6"/>
      <c r="Q485" s="6"/>
    </row>
    <row r="486" spans="15:17" ht="12.75">
      <c r="O486" s="6"/>
      <c r="Q486" s="6"/>
    </row>
    <row r="487" spans="15:17" ht="12.75">
      <c r="O487" s="6"/>
      <c r="Q487" s="6"/>
    </row>
    <row r="488" spans="15:17" ht="12.75">
      <c r="O488" s="6"/>
      <c r="Q488" s="6"/>
    </row>
    <row r="489" spans="15:17" ht="12.75">
      <c r="O489" s="6"/>
      <c r="Q489" s="6"/>
    </row>
    <row r="490" spans="15:17" ht="12.75">
      <c r="O490" s="6"/>
      <c r="Q490" s="6"/>
    </row>
    <row r="491" spans="15:17" ht="12.75">
      <c r="O491" s="6"/>
      <c r="Q491" s="6"/>
    </row>
    <row r="492" spans="15:17" ht="12.75">
      <c r="O492" s="6"/>
      <c r="Q492" s="6"/>
    </row>
    <row r="493" spans="15:17" ht="12.75">
      <c r="O493" s="6"/>
      <c r="Q493" s="6"/>
    </row>
    <row r="494" spans="15:17" ht="12.75">
      <c r="O494" s="6"/>
      <c r="Q494" s="6"/>
    </row>
    <row r="495" spans="15:17" ht="12.75">
      <c r="O495" s="6"/>
      <c r="Q495" s="6"/>
    </row>
    <row r="496" spans="15:17" ht="12.75">
      <c r="O496" s="6"/>
      <c r="Q496" s="6"/>
    </row>
    <row r="497" spans="15:17" ht="12.75">
      <c r="O497" s="6"/>
      <c r="Q497" s="6"/>
    </row>
    <row r="498" spans="15:17" ht="12.75">
      <c r="O498" s="6"/>
      <c r="Q498" s="6"/>
    </row>
    <row r="499" spans="15:17" ht="12.75">
      <c r="O499" s="6"/>
      <c r="Q499" s="6"/>
    </row>
    <row r="500" spans="15:17" ht="12.75">
      <c r="O500" s="6"/>
      <c r="Q500" s="6"/>
    </row>
    <row r="501" spans="15:17" ht="12.75">
      <c r="O501" s="6"/>
      <c r="Q501" s="6"/>
    </row>
    <row r="502" spans="15:17" ht="12.75">
      <c r="O502" s="6"/>
      <c r="Q502" s="6"/>
    </row>
    <row r="503" spans="15:17" ht="12.75">
      <c r="O503" s="6"/>
      <c r="Q503" s="6"/>
    </row>
    <row r="504" spans="15:17" ht="12.75">
      <c r="O504" s="6"/>
      <c r="Q504" s="6"/>
    </row>
    <row r="505" spans="15:17" ht="12.75">
      <c r="O505" s="6"/>
      <c r="Q505" s="6"/>
    </row>
    <row r="506" spans="15:17" ht="12.75">
      <c r="O506" s="6"/>
      <c r="Q506" s="6"/>
    </row>
    <row r="507" spans="15:17" ht="12.75">
      <c r="O507" s="6"/>
      <c r="Q507" s="6"/>
    </row>
    <row r="508" spans="15:17" ht="12.75">
      <c r="O508" s="6"/>
      <c r="Q508" s="6"/>
    </row>
    <row r="509" spans="15:17" ht="12.75">
      <c r="O509" s="6"/>
      <c r="Q509" s="6"/>
    </row>
    <row r="510" spans="15:17" ht="12.75">
      <c r="O510" s="6"/>
      <c r="Q510" s="6"/>
    </row>
    <row r="511" spans="15:17" ht="12.75">
      <c r="O511" s="6"/>
      <c r="Q511" s="6"/>
    </row>
    <row r="512" spans="15:17" ht="12.75">
      <c r="O512" s="6"/>
      <c r="Q512" s="6"/>
    </row>
    <row r="513" spans="15:17" ht="12.75">
      <c r="O513" s="6"/>
      <c r="Q513" s="6"/>
    </row>
    <row r="514" spans="15:17" ht="12.75">
      <c r="O514" s="6"/>
      <c r="Q514" s="6"/>
    </row>
    <row r="515" spans="15:17" ht="12.75">
      <c r="O515" s="6"/>
      <c r="Q515" s="6"/>
    </row>
    <row r="516" spans="15:17" ht="12.75">
      <c r="O516" s="6"/>
      <c r="Q516" s="6"/>
    </row>
    <row r="517" spans="15:17" ht="12.75">
      <c r="O517" s="6"/>
      <c r="Q517" s="6"/>
    </row>
    <row r="518" spans="15:17" ht="12.75">
      <c r="O518" s="6"/>
      <c r="Q518" s="6"/>
    </row>
    <row r="519" spans="15:17" ht="12.75">
      <c r="O519" s="6"/>
      <c r="Q519" s="6"/>
    </row>
    <row r="520" spans="15:17" ht="12.75">
      <c r="O520" s="6"/>
      <c r="Q520" s="6"/>
    </row>
    <row r="521" spans="15:17" ht="12.75">
      <c r="O521" s="6"/>
      <c r="Q521" s="6"/>
    </row>
    <row r="522" spans="15:17" ht="12.75">
      <c r="O522" s="6"/>
      <c r="Q522" s="6"/>
    </row>
    <row r="523" spans="15:17" ht="12.75">
      <c r="O523" s="6"/>
      <c r="Q523" s="6"/>
    </row>
    <row r="524" spans="15:17" ht="12.75">
      <c r="O524" s="6"/>
      <c r="Q524" s="6"/>
    </row>
    <row r="525" spans="15:17" ht="12.75">
      <c r="O525" s="6"/>
      <c r="Q525" s="6"/>
    </row>
    <row r="526" spans="15:17" ht="12.75">
      <c r="O526" s="6"/>
      <c r="Q526" s="6"/>
    </row>
    <row r="527" spans="15:17" ht="12.75">
      <c r="O527" s="6"/>
      <c r="Q527" s="6"/>
    </row>
    <row r="528" spans="15:17" ht="12.75">
      <c r="O528" s="6"/>
      <c r="Q528" s="6"/>
    </row>
    <row r="529" spans="15:17" ht="12.75">
      <c r="O529" s="6"/>
      <c r="Q529" s="6"/>
    </row>
    <row r="530" spans="15:17" ht="12.75">
      <c r="O530" s="6"/>
      <c r="Q530" s="6"/>
    </row>
    <row r="531" spans="15:17" ht="12.75">
      <c r="O531" s="6"/>
      <c r="Q531" s="6"/>
    </row>
    <row r="532" spans="15:17" ht="12.75">
      <c r="O532" s="6"/>
      <c r="Q532" s="6"/>
    </row>
    <row r="533" spans="15:17" ht="12.75">
      <c r="O533" s="6"/>
      <c r="Q533" s="6"/>
    </row>
    <row r="534" spans="15:17" ht="12.75">
      <c r="O534" s="6"/>
      <c r="Q534" s="6"/>
    </row>
    <row r="535" spans="15:17" ht="12.75">
      <c r="O535" s="6"/>
      <c r="Q535" s="6"/>
    </row>
    <row r="536" spans="15:17" ht="12.75">
      <c r="O536" s="6"/>
      <c r="Q536" s="6"/>
    </row>
    <row r="537" spans="15:17" ht="12.75">
      <c r="O537" s="6"/>
      <c r="Q537" s="6"/>
    </row>
    <row r="538" spans="15:17" ht="12.75">
      <c r="O538" s="6"/>
      <c r="Q538" s="6"/>
    </row>
    <row r="539" spans="15:17" ht="12.75">
      <c r="O539" s="6"/>
      <c r="Q539" s="6"/>
    </row>
    <row r="540" spans="15:17" ht="12.75">
      <c r="O540" s="6"/>
      <c r="Q540" s="6"/>
    </row>
    <row r="541" spans="15:17" ht="12.75">
      <c r="O541" s="6"/>
      <c r="Q541" s="6"/>
    </row>
    <row r="542" spans="15:17" ht="12.75">
      <c r="O542" s="6"/>
      <c r="Q542" s="6"/>
    </row>
    <row r="543" spans="15:17" ht="12.75">
      <c r="O543" s="6"/>
      <c r="Q543" s="6"/>
    </row>
    <row r="544" spans="15:17" ht="12.75">
      <c r="O544" s="6"/>
      <c r="Q544" s="6"/>
    </row>
    <row r="545" spans="15:17" ht="12.75">
      <c r="O545" s="6"/>
      <c r="Q545" s="6"/>
    </row>
    <row r="546" spans="15:17" ht="12.75">
      <c r="O546" s="6"/>
      <c r="Q546" s="6"/>
    </row>
    <row r="547" spans="15:17" ht="12.75">
      <c r="O547" s="6"/>
      <c r="Q547" s="6"/>
    </row>
    <row r="548" spans="15:17" ht="12.75">
      <c r="O548" s="6"/>
      <c r="Q548" s="6"/>
    </row>
    <row r="549" spans="15:17" ht="12.75">
      <c r="O549" s="6"/>
      <c r="Q549" s="6"/>
    </row>
    <row r="550" spans="15:17" ht="12.75">
      <c r="O550" s="6"/>
      <c r="Q550" s="6"/>
    </row>
    <row r="551" spans="15:17" ht="12.75">
      <c r="O551" s="6"/>
      <c r="Q551" s="6"/>
    </row>
    <row r="552" spans="15:17" ht="12.75">
      <c r="O552" s="6"/>
      <c r="Q552" s="6"/>
    </row>
    <row r="553" spans="15:17" ht="12.75">
      <c r="O553" s="6"/>
      <c r="Q553" s="6"/>
    </row>
    <row r="554" spans="15:17" ht="12.75">
      <c r="O554" s="6"/>
      <c r="Q554" s="6"/>
    </row>
    <row r="555" spans="15:17" ht="12.75">
      <c r="O555" s="6"/>
      <c r="Q555" s="6"/>
    </row>
    <row r="556" spans="15:17" ht="12.75">
      <c r="O556" s="6"/>
      <c r="Q556" s="6"/>
    </row>
    <row r="557" spans="15:17" ht="12.75">
      <c r="O557" s="6"/>
      <c r="Q557" s="6"/>
    </row>
    <row r="558" spans="15:17" ht="12.75">
      <c r="O558" s="6"/>
      <c r="Q558" s="6"/>
    </row>
    <row r="559" spans="15:17" ht="12.75">
      <c r="O559" s="6"/>
      <c r="Q559" s="6"/>
    </row>
    <row r="560" spans="15:17" ht="12.75">
      <c r="O560" s="6"/>
      <c r="Q560" s="6"/>
    </row>
    <row r="561" spans="15:17" ht="12.75">
      <c r="O561" s="6"/>
      <c r="Q561" s="6"/>
    </row>
    <row r="562" spans="15:17" ht="12.75">
      <c r="O562" s="6"/>
      <c r="Q562" s="6"/>
    </row>
    <row r="563" spans="15:17" ht="12.75">
      <c r="O563" s="6"/>
      <c r="Q563" s="6"/>
    </row>
    <row r="564" spans="15:17" ht="12.75">
      <c r="O564" s="6"/>
      <c r="Q564" s="6"/>
    </row>
    <row r="565" spans="15:17" ht="12.75">
      <c r="O565" s="6"/>
      <c r="Q565" s="6"/>
    </row>
    <row r="566" spans="15:17" ht="12.75">
      <c r="O566" s="6"/>
      <c r="Q566" s="6"/>
    </row>
    <row r="567" spans="15:17" ht="12.75">
      <c r="O567" s="6"/>
      <c r="Q567" s="6"/>
    </row>
    <row r="568" spans="15:17" ht="12.75">
      <c r="O568" s="6"/>
      <c r="Q568" s="6"/>
    </row>
    <row r="569" spans="15:17" ht="12.75">
      <c r="O569" s="6"/>
      <c r="Q569" s="6"/>
    </row>
    <row r="570" spans="15:17" ht="12.75">
      <c r="O570" s="6"/>
      <c r="Q570" s="6"/>
    </row>
    <row r="571" spans="15:17" ht="12.75">
      <c r="O571" s="6"/>
      <c r="Q571" s="6"/>
    </row>
    <row r="572" spans="15:17" ht="12.75">
      <c r="O572" s="6"/>
      <c r="Q572" s="6"/>
    </row>
    <row r="573" spans="15:17" ht="12.75">
      <c r="O573" s="6"/>
      <c r="Q573" s="6"/>
    </row>
    <row r="574" spans="15:17" ht="12.75">
      <c r="O574" s="6"/>
      <c r="Q574" s="6"/>
    </row>
    <row r="575" spans="15:17" ht="12.75">
      <c r="O575" s="6"/>
      <c r="Q575" s="6"/>
    </row>
    <row r="576" spans="15:17" ht="12.75">
      <c r="O576" s="6"/>
      <c r="Q576" s="6"/>
    </row>
    <row r="577" spans="15:17" ht="12.75">
      <c r="O577" s="6"/>
      <c r="Q577" s="6"/>
    </row>
    <row r="578" spans="15:17" ht="12.75">
      <c r="O578" s="6"/>
      <c r="Q578" s="6"/>
    </row>
    <row r="579" spans="15:17" ht="12.75">
      <c r="O579" s="6"/>
      <c r="Q579" s="6"/>
    </row>
    <row r="580" spans="15:17" ht="12.75">
      <c r="O580" s="6"/>
      <c r="Q580" s="6"/>
    </row>
    <row r="581" spans="15:17" ht="12.75">
      <c r="O581" s="6"/>
      <c r="Q581" s="6"/>
    </row>
    <row r="582" spans="15:17" ht="12.75">
      <c r="O582" s="6"/>
      <c r="Q582" s="6"/>
    </row>
    <row r="583" spans="15:17" ht="12.75">
      <c r="O583" s="6"/>
      <c r="Q583" s="6"/>
    </row>
    <row r="584" spans="15:17" ht="12.75">
      <c r="O584" s="6"/>
      <c r="Q584" s="6"/>
    </row>
    <row r="585" spans="15:17" ht="12.75">
      <c r="O585" s="6"/>
      <c r="Q585" s="6"/>
    </row>
    <row r="586" spans="15:17" ht="12.75">
      <c r="O586" s="6"/>
      <c r="Q586" s="6"/>
    </row>
    <row r="587" spans="15:17" ht="12.75">
      <c r="O587" s="6"/>
      <c r="Q587" s="6"/>
    </row>
    <row r="588" spans="15:17" ht="12.75">
      <c r="O588" s="6"/>
      <c r="Q588" s="6"/>
    </row>
    <row r="589" spans="15:17" ht="12.75">
      <c r="O589" s="6"/>
      <c r="Q589" s="6"/>
    </row>
    <row r="590" spans="15:17" ht="12.75">
      <c r="O590" s="6"/>
      <c r="Q590" s="6"/>
    </row>
    <row r="591" spans="15:17" ht="12.75">
      <c r="O591" s="6"/>
      <c r="Q591" s="6"/>
    </row>
    <row r="592" spans="15:17" ht="12.75">
      <c r="O592" s="6"/>
      <c r="Q592" s="6"/>
    </row>
    <row r="593" spans="15:17" ht="12.75">
      <c r="O593" s="6"/>
      <c r="Q593" s="6"/>
    </row>
    <row r="594" spans="15:17" ht="12.75">
      <c r="O594" s="6"/>
      <c r="Q594" s="6"/>
    </row>
    <row r="595" spans="15:17" ht="12.75">
      <c r="O595" s="6"/>
      <c r="Q595" s="6"/>
    </row>
    <row r="596" spans="15:17" ht="12.75">
      <c r="O596" s="6"/>
      <c r="Q596" s="6"/>
    </row>
    <row r="597" spans="15:17" ht="12.75">
      <c r="O597" s="6"/>
      <c r="Q597" s="6"/>
    </row>
    <row r="598" spans="15:17" ht="12.75">
      <c r="O598" s="6"/>
      <c r="Q598" s="6"/>
    </row>
    <row r="599" spans="15:17" ht="12.75">
      <c r="O599" s="6"/>
      <c r="Q599" s="6"/>
    </row>
    <row r="600" spans="15:17" ht="12.75">
      <c r="O600" s="6"/>
      <c r="Q600" s="6"/>
    </row>
    <row r="601" spans="15:17" ht="12.75">
      <c r="O601" s="6"/>
      <c r="Q601" s="6"/>
    </row>
    <row r="602" spans="15:17" ht="12.75">
      <c r="O602" s="6"/>
      <c r="Q602" s="6"/>
    </row>
    <row r="603" spans="15:17" ht="12.75">
      <c r="O603" s="6"/>
      <c r="Q603" s="6"/>
    </row>
    <row r="604" spans="15:17" ht="12.75">
      <c r="O604" s="6"/>
      <c r="Q604" s="6"/>
    </row>
    <row r="605" spans="15:17" ht="12.75">
      <c r="O605" s="6"/>
      <c r="Q605" s="6"/>
    </row>
    <row r="606" spans="15:17" ht="12.75">
      <c r="O606" s="6"/>
      <c r="Q606" s="6"/>
    </row>
    <row r="607" spans="15:17" ht="12.75">
      <c r="O607" s="6"/>
      <c r="Q607" s="6"/>
    </row>
    <row r="608" spans="15:17" ht="12.75">
      <c r="O608" s="6"/>
      <c r="Q608" s="6"/>
    </row>
    <row r="609" spans="15:17" ht="12.75">
      <c r="O609" s="6"/>
      <c r="Q609" s="6"/>
    </row>
    <row r="610" spans="15:17" ht="12.75">
      <c r="O610" s="6"/>
      <c r="Q610" s="6"/>
    </row>
    <row r="611" spans="15:17" ht="12.75">
      <c r="O611" s="6"/>
      <c r="Q611" s="6"/>
    </row>
    <row r="612" spans="15:17" ht="12.75">
      <c r="O612" s="6"/>
      <c r="Q612" s="6"/>
    </row>
    <row r="613" spans="15:17" ht="12.75">
      <c r="O613" s="6"/>
      <c r="Q613" s="6"/>
    </row>
    <row r="614" spans="15:17" ht="12.75">
      <c r="O614" s="6"/>
      <c r="Q614" s="6"/>
    </row>
    <row r="615" spans="15:17" ht="12.75">
      <c r="O615" s="6"/>
      <c r="Q615" s="6"/>
    </row>
    <row r="616" spans="15:17" ht="12.75">
      <c r="O616" s="6"/>
      <c r="Q616" s="6"/>
    </row>
    <row r="617" spans="15:17" ht="12.75">
      <c r="O617" s="6"/>
      <c r="Q617" s="6"/>
    </row>
    <row r="618" spans="15:17" ht="12.75">
      <c r="O618" s="6"/>
      <c r="Q618" s="6"/>
    </row>
    <row r="619" spans="15:17" ht="12.75">
      <c r="O619" s="6"/>
      <c r="Q619" s="6"/>
    </row>
    <row r="620" spans="15:17" ht="12.75">
      <c r="O620" s="6"/>
      <c r="Q620" s="6"/>
    </row>
    <row r="621" spans="15:17" ht="12.75">
      <c r="O621" s="6"/>
      <c r="Q621" s="6"/>
    </row>
    <row r="622" spans="15:17" ht="12.75">
      <c r="O622" s="6"/>
      <c r="Q622" s="6"/>
    </row>
    <row r="623" spans="15:17" ht="12.75">
      <c r="O623" s="6"/>
      <c r="Q623" s="6"/>
    </row>
    <row r="624" spans="15:17" ht="12.75">
      <c r="O624" s="6"/>
      <c r="Q624" s="6"/>
    </row>
    <row r="625" spans="15:17" ht="12.75">
      <c r="O625" s="6"/>
      <c r="Q625" s="6"/>
    </row>
    <row r="626" spans="15:17" ht="12.75">
      <c r="O626" s="6"/>
      <c r="Q626" s="6"/>
    </row>
    <row r="627" spans="15:17" ht="12.75">
      <c r="O627" s="6"/>
      <c r="Q627" s="6"/>
    </row>
    <row r="628" spans="15:17" ht="12.75">
      <c r="O628" s="6"/>
      <c r="Q628" s="6"/>
    </row>
    <row r="629" spans="15:17" ht="12.75">
      <c r="O629" s="6"/>
      <c r="Q629" s="6"/>
    </row>
    <row r="630" spans="15:17" ht="12.75">
      <c r="O630" s="6"/>
      <c r="Q630" s="6"/>
    </row>
    <row r="631" spans="15:17" ht="12.75">
      <c r="O631" s="6"/>
      <c r="Q631" s="6"/>
    </row>
    <row r="632" spans="15:17" ht="12.75">
      <c r="O632" s="6"/>
      <c r="Q632" s="6"/>
    </row>
    <row r="633" spans="15:17" ht="12.75">
      <c r="O633" s="6"/>
      <c r="Q633" s="6"/>
    </row>
    <row r="634" spans="15:17" ht="12.75">
      <c r="O634" s="6"/>
      <c r="Q634" s="6"/>
    </row>
    <row r="635" spans="15:17" ht="12.75">
      <c r="O635" s="6"/>
      <c r="Q635" s="6"/>
    </row>
    <row r="636" spans="15:17" ht="12.75">
      <c r="O636" s="6"/>
      <c r="Q636" s="6"/>
    </row>
    <row r="637" spans="15:17" ht="12.75">
      <c r="O637" s="6"/>
      <c r="Q637" s="6"/>
    </row>
    <row r="638" spans="15:17" ht="12.75">
      <c r="O638" s="6"/>
      <c r="Q638" s="6"/>
    </row>
    <row r="639" spans="15:17" ht="12.75">
      <c r="O639" s="6"/>
      <c r="Q639" s="6"/>
    </row>
    <row r="640" spans="15:17" ht="12.75">
      <c r="O640" s="6"/>
      <c r="Q640" s="6"/>
    </row>
    <row r="641" spans="15:17" ht="12.75">
      <c r="O641" s="6"/>
      <c r="Q641" s="6"/>
    </row>
  </sheetData>
  <sheetProtection/>
  <mergeCells count="30">
    <mergeCell ref="A2:W2"/>
    <mergeCell ref="O3:Q3"/>
    <mergeCell ref="R3:T3"/>
    <mergeCell ref="U3:W3"/>
    <mergeCell ref="B4:C4"/>
    <mergeCell ref="J3:M3"/>
    <mergeCell ref="A5:A9"/>
    <mergeCell ref="B5:C7"/>
    <mergeCell ref="D5:D7"/>
    <mergeCell ref="F5:F7"/>
    <mergeCell ref="B8:C8"/>
    <mergeCell ref="B10:C10"/>
    <mergeCell ref="B11:C11"/>
    <mergeCell ref="B12:C12"/>
    <mergeCell ref="B13:C13"/>
    <mergeCell ref="B14:C14"/>
    <mergeCell ref="B15:C15"/>
    <mergeCell ref="A16:F16"/>
    <mergeCell ref="I18:J18"/>
    <mergeCell ref="O18:Q18"/>
    <mergeCell ref="R18:T18"/>
    <mergeCell ref="U18:W18"/>
    <mergeCell ref="B19:C19"/>
    <mergeCell ref="A21:W21"/>
    <mergeCell ref="B26:F26"/>
    <mergeCell ref="A28:G28"/>
    <mergeCell ref="B31:U31"/>
    <mergeCell ref="B32:U32"/>
    <mergeCell ref="B33:U33"/>
    <mergeCell ref="B34:U3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YTU</dc:creator>
  <cp:keywords/>
  <dc:description/>
  <cp:lastModifiedBy>Butce</cp:lastModifiedBy>
  <cp:lastPrinted>2020-02-14T12:10:46Z</cp:lastPrinted>
  <dcterms:created xsi:type="dcterms:W3CDTF">2004-09-16T11:33:37Z</dcterms:created>
  <dcterms:modified xsi:type="dcterms:W3CDTF">2020-02-14T12:10:56Z</dcterms:modified>
  <cp:category/>
  <cp:version/>
  <cp:contentType/>
  <cp:contentStatus/>
</cp:coreProperties>
</file>